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8209"/>
  <workbookPr/>
  <mc:AlternateContent xmlns:mc="http://schemas.openxmlformats.org/markup-compatibility/2006">
    <mc:Choice Requires="x15">
      <x15ac:absPath xmlns:x15ac="http://schemas.microsoft.com/office/spreadsheetml/2010/11/ac" url="/Users/kwarren/Documents/MHSAA Docs/Powerlifting/2017-18/"/>
    </mc:Choice>
  </mc:AlternateContent>
  <bookViews>
    <workbookView xWindow="120" yWindow="460" windowWidth="22460" windowHeight="17120" activeTab="2"/>
  </bookViews>
  <sheets>
    <sheet name="Sheet1" sheetId="1" r:id="rId1"/>
    <sheet name="Region 1 2A Results" sheetId="2" r:id="rId2"/>
    <sheet name="2A North Qualifiers" sheetId="3" r:id="rId3"/>
  </sheets>
  <externalReferences>
    <externalReference r:id="rId4"/>
  </externalReferenc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R26" i="3" l="1"/>
  <c r="R81" i="3"/>
  <c r="R76" i="3"/>
  <c r="R75" i="3"/>
  <c r="R73" i="3"/>
  <c r="R69" i="3"/>
  <c r="R68" i="3"/>
  <c r="R66" i="3"/>
  <c r="R64" i="3"/>
  <c r="R60" i="3"/>
  <c r="R59" i="3"/>
  <c r="R55" i="3"/>
  <c r="R54" i="3"/>
  <c r="R53" i="3"/>
  <c r="R48" i="3"/>
  <c r="R47" i="3"/>
  <c r="R46" i="3"/>
  <c r="R43" i="3"/>
  <c r="R39" i="3"/>
  <c r="R38" i="3"/>
  <c r="R35" i="3"/>
  <c r="R34" i="3"/>
  <c r="R31" i="3"/>
  <c r="R25" i="3"/>
  <c r="R24" i="3"/>
  <c r="R20" i="3"/>
  <c r="R21" i="3"/>
  <c r="R19" i="3"/>
  <c r="R15" i="3"/>
  <c r="R10" i="3"/>
  <c r="R12" i="3"/>
  <c r="R8" i="3"/>
  <c r="R6" i="3"/>
  <c r="C3" i="3"/>
  <c r="D3" i="3"/>
  <c r="A1" i="3"/>
  <c r="C3" i="2"/>
  <c r="D3" i="2"/>
  <c r="B1" i="2"/>
  <c r="A1" i="2"/>
  <c r="E3" i="1"/>
  <c r="F3" i="1"/>
  <c r="AG1" i="1"/>
  <c r="C1" i="1"/>
  <c r="B1" i="1"/>
</calcChain>
</file>

<file path=xl/sharedStrings.xml><?xml version="1.0" encoding="utf-8"?>
<sst xmlns="http://schemas.openxmlformats.org/spreadsheetml/2006/main" count="648" uniqueCount="190">
  <si>
    <t>Flt</t>
  </si>
  <si>
    <t>Powerlifting Results Name</t>
  </si>
  <si>
    <t>Team</t>
  </si>
  <si>
    <t>Div</t>
  </si>
  <si>
    <t>lot#</t>
  </si>
  <si>
    <t>Wilks Coeff</t>
  </si>
  <si>
    <t>Grade</t>
  </si>
  <si>
    <t>Age Coeff</t>
  </si>
  <si>
    <t>SQ rack</t>
  </si>
  <si>
    <t>SQ-1</t>
  </si>
  <si>
    <t>SQ-2</t>
  </si>
  <si>
    <t>SQ-3</t>
  </si>
  <si>
    <t>Best SQ</t>
  </si>
  <si>
    <t>BP rack</t>
  </si>
  <si>
    <t>BP-1</t>
  </si>
  <si>
    <t>BP-2</t>
  </si>
  <si>
    <t>BP-3</t>
  </si>
  <si>
    <t>Best BP</t>
  </si>
  <si>
    <t>Sub Total</t>
  </si>
  <si>
    <t>DL-1</t>
  </si>
  <si>
    <t>DL-2</t>
  </si>
  <si>
    <t>DL-3</t>
  </si>
  <si>
    <t>Best DL</t>
  </si>
  <si>
    <t>(1) PL Total</t>
  </si>
  <si>
    <t>(2)          Wilks Pts</t>
  </si>
  <si>
    <t>(3)       Age-Wilks</t>
  </si>
  <si>
    <t>Pl Code</t>
  </si>
  <si>
    <t>Pl-Div- WtCls-Evt</t>
  </si>
  <si>
    <t>B</t>
  </si>
  <si>
    <t>Eli Hodges</t>
  </si>
  <si>
    <t>EUNI</t>
  </si>
  <si>
    <t>M-BL</t>
  </si>
  <si>
    <t>1</t>
  </si>
  <si>
    <t>1-M-BL-PL</t>
  </si>
  <si>
    <t>Keshun Parker</t>
  </si>
  <si>
    <t>CCHS</t>
  </si>
  <si>
    <t>2-M-BL-PL</t>
  </si>
  <si>
    <t>Edwin Herard</t>
  </si>
  <si>
    <t>EUPO</t>
  </si>
  <si>
    <t>3-M-BL-PL</t>
  </si>
  <si>
    <t>A</t>
  </si>
  <si>
    <t>Jesse Crump</t>
  </si>
  <si>
    <t>4-M-BL-PL</t>
  </si>
  <si>
    <t>Deavion Cullins</t>
  </si>
  <si>
    <t>BRUC</t>
  </si>
  <si>
    <t>5-M-BL-PL</t>
  </si>
  <si>
    <t>Jarod Cunningham</t>
  </si>
  <si>
    <t>6-M-BL-PL</t>
  </si>
  <si>
    <t>Noah Watts</t>
  </si>
  <si>
    <t>7-M-BL-PL</t>
  </si>
  <si>
    <t>Rae Anderson</t>
  </si>
  <si>
    <t>8-M-BL-PL</t>
  </si>
  <si>
    <t>Zach Rhodes</t>
  </si>
  <si>
    <t>9-M-BL-PL</t>
  </si>
  <si>
    <t>Red Balford</t>
  </si>
  <si>
    <t>10-M-BL-PL</t>
  </si>
  <si>
    <t>C</t>
  </si>
  <si>
    <t>Jalen Armstrong</t>
  </si>
  <si>
    <t>11-M-BL-PL</t>
  </si>
  <si>
    <t>KT Patterson</t>
  </si>
  <si>
    <t>EWEB</t>
  </si>
  <si>
    <t>1`</t>
  </si>
  <si>
    <t>12-M-BL-PL</t>
  </si>
  <si>
    <t>Campbell Vaugh</t>
  </si>
  <si>
    <t>13-M-BL-PL</t>
  </si>
  <si>
    <t>Kaleb Harper</t>
  </si>
  <si>
    <t>14-M-BL-PL</t>
  </si>
  <si>
    <t>Micah Fulgham</t>
  </si>
  <si>
    <t>15-M-BL-PL</t>
  </si>
  <si>
    <t>Travon Mcmillian</t>
  </si>
  <si>
    <t>16-M-BL-PL</t>
  </si>
  <si>
    <t>John Logan Duran</t>
  </si>
  <si>
    <t>17-M-BL-PL</t>
  </si>
  <si>
    <t>Eli Erwin</t>
  </si>
  <si>
    <t>18-M-BL-PL</t>
  </si>
  <si>
    <t>Tra Mccomb</t>
  </si>
  <si>
    <t>19-M-BL-PL</t>
  </si>
  <si>
    <t xml:space="preserve">Paul Freelon </t>
  </si>
  <si>
    <t>20-M-BL-PL</t>
  </si>
  <si>
    <t>Maxwell Lovelace</t>
  </si>
  <si>
    <t>21-M-BL-PL</t>
  </si>
  <si>
    <t>Ben Beliew</t>
  </si>
  <si>
    <t>22-M-BL-PL</t>
  </si>
  <si>
    <t>Caleb Stephens</t>
  </si>
  <si>
    <t>308</t>
  </si>
  <si>
    <t>23-M-BL-PL</t>
  </si>
  <si>
    <t>Cooper Reed</t>
  </si>
  <si>
    <t>24-M-BL-PL</t>
  </si>
  <si>
    <t>Lamonte Poindexter</t>
  </si>
  <si>
    <t>25-M-BL-PL</t>
  </si>
  <si>
    <t>Cameron Herrod</t>
  </si>
  <si>
    <t>26-M-BL-PL</t>
  </si>
  <si>
    <t>MJ Thomas</t>
  </si>
  <si>
    <t>27-M-BL-PL</t>
  </si>
  <si>
    <t>Parker Blaylock</t>
  </si>
  <si>
    <t>28-M-BL-PL</t>
  </si>
  <si>
    <t>Preston Perkins</t>
  </si>
  <si>
    <t>29-M-BL-PL</t>
  </si>
  <si>
    <t>Ty Walton</t>
  </si>
  <si>
    <t>30-M-BL-PL</t>
  </si>
  <si>
    <t>Hunter Gilbreath</t>
  </si>
  <si>
    <t>31-M-BL-PL</t>
  </si>
  <si>
    <t>Justice Hampton</t>
  </si>
  <si>
    <t>32-M-BL-PL</t>
  </si>
  <si>
    <t>Quanderrius Glaspie</t>
  </si>
  <si>
    <t>33-M-BL-PL</t>
  </si>
  <si>
    <t>Makyrus Potts</t>
  </si>
  <si>
    <t>34-M-BL-PL</t>
  </si>
  <si>
    <t>Zae Corbitt</t>
  </si>
  <si>
    <t>35-M-BL-PL</t>
  </si>
  <si>
    <t>Zachary Langford</t>
  </si>
  <si>
    <t>36-M-BL-PL</t>
  </si>
  <si>
    <t>Austin O'Briant</t>
  </si>
  <si>
    <t>37-M-BL-PL</t>
  </si>
  <si>
    <t>Gaige Tutor</t>
  </si>
  <si>
    <t>38-M-BL-PL</t>
  </si>
  <si>
    <t>Dontevious Tedford</t>
  </si>
  <si>
    <t>39-M-BL-PL</t>
  </si>
  <si>
    <t>Stone Lindley</t>
  </si>
  <si>
    <t>40-M-BL-PL</t>
  </si>
  <si>
    <t>Rashad Hamilton</t>
  </si>
  <si>
    <t>308+</t>
  </si>
  <si>
    <t>41-M-BL-PL</t>
  </si>
  <si>
    <t>Jaquayous Artberry</t>
  </si>
  <si>
    <t>42-M-BL-PL</t>
  </si>
  <si>
    <t>Dolton Gordon</t>
  </si>
  <si>
    <t>43-M-BL-PL</t>
  </si>
  <si>
    <t>Jared Adams</t>
  </si>
  <si>
    <t>44-M-BL-PL</t>
  </si>
  <si>
    <t>Jaron Thompson</t>
  </si>
  <si>
    <t>45-M-BL-PL</t>
  </si>
  <si>
    <t>De-Unte Watson</t>
  </si>
  <si>
    <t>46-M-BL-PL</t>
  </si>
  <si>
    <t>Jaylen Artberry</t>
  </si>
  <si>
    <t>47-M-BL-PL</t>
  </si>
  <si>
    <t>Bill Russell</t>
  </si>
  <si>
    <t>48-M-BL-PL</t>
  </si>
  <si>
    <t>Houston Medders</t>
  </si>
  <si>
    <t>49-M-BL-PL</t>
  </si>
  <si>
    <t>Zach Marter</t>
  </si>
  <si>
    <t>50-M-BL-PL</t>
  </si>
  <si>
    <t>Dylan Flake</t>
  </si>
  <si>
    <t>51-M-BL-PL</t>
  </si>
  <si>
    <t>Haze Vanlandingham</t>
  </si>
  <si>
    <t>52-M-BL-PL</t>
  </si>
  <si>
    <t>Trace Helms</t>
  </si>
  <si>
    <t>53-M-BL-PL</t>
  </si>
  <si>
    <t>Malachi Hampton</t>
  </si>
  <si>
    <t>54-M-BL-PL</t>
  </si>
  <si>
    <t>Garen Richmond</t>
  </si>
  <si>
    <t>Tra Shoemaker</t>
  </si>
  <si>
    <t>Daequan Murrell</t>
  </si>
  <si>
    <t>Gavin Heath</t>
  </si>
  <si>
    <t>Cornelius Mayers</t>
  </si>
  <si>
    <t>Tristin Ray</t>
  </si>
  <si>
    <t>John Burks</t>
  </si>
  <si>
    <t>Jeremiah Ousley</t>
  </si>
  <si>
    <t>Cody Rogers</t>
  </si>
  <si>
    <t>Dillon Shaw</t>
  </si>
  <si>
    <t>Sirvares Snow</t>
  </si>
  <si>
    <t>Darion Bobbitt</t>
  </si>
  <si>
    <t>LaJavis Patrick</t>
  </si>
  <si>
    <t>Kalem Rogers</t>
  </si>
  <si>
    <t>Kimond McDonald</t>
  </si>
  <si>
    <t>Desmond Chapman</t>
  </si>
  <si>
    <t>Raylon Nettles</t>
  </si>
  <si>
    <t>Ethan Kinard</t>
  </si>
  <si>
    <t>O'Shaun McCubbins</t>
  </si>
  <si>
    <t>Dustin Welborn</t>
  </si>
  <si>
    <t>James Walker</t>
  </si>
  <si>
    <t>Caleb Gray</t>
  </si>
  <si>
    <t>Austin Rivers</t>
  </si>
  <si>
    <t>Michael Rush</t>
  </si>
  <si>
    <t>Jacob Moore</t>
  </si>
  <si>
    <t>Trent McDonald</t>
  </si>
  <si>
    <t>Zeke Chapman</t>
  </si>
  <si>
    <t>Carson Williams</t>
  </si>
  <si>
    <t>Throsky Lee</t>
  </si>
  <si>
    <t>Charles Blythe</t>
  </si>
  <si>
    <t>CALH</t>
  </si>
  <si>
    <t>SCOTT</t>
  </si>
  <si>
    <t>UNIO</t>
  </si>
  <si>
    <t>LAKE</t>
  </si>
  <si>
    <t>PISG</t>
  </si>
  <si>
    <t>NEWT</t>
  </si>
  <si>
    <t>2018 2A North Qualifiers</t>
  </si>
  <si>
    <t>D'Alex Jennings</t>
  </si>
  <si>
    <t>LHS</t>
  </si>
  <si>
    <t>Mike Ickmon</t>
  </si>
  <si>
    <t>Elijah Robinson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</si>
</sst>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9" xfId="0" applyFont="1" applyFill="1" applyBorder="1" applyAlignment="1" applyProtection="1">
      <alignment horizontal="center" vertical="center" wrapText="1"/>
      <protection locked="0"/>
    </xf>
    <xf numFmtId="0" fontId="2" fillId="0" borderId="9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center" vertical="center" shrinkToFit="1"/>
    </xf>
    <xf numFmtId="0" fontId="2" fillId="0" borderId="9" xfId="0" applyFont="1" applyFill="1" applyBorder="1" applyAlignment="1">
      <alignment horizontal="center" vertical="center" wrapText="1"/>
    </xf>
    <xf numFmtId="164" fontId="2" fillId="0" borderId="9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/>
    <xf numFmtId="0" fontId="0" fillId="0" borderId="11" xfId="0" applyBorder="1" applyAlignment="1">
      <alignment horizontal="center"/>
    </xf>
    <xf numFmtId="0" fontId="0" fillId="0" borderId="11" xfId="0" applyBorder="1" applyAlignment="1">
      <alignment shrinkToFit="1"/>
    </xf>
    <xf numFmtId="0" fontId="0" fillId="0" borderId="11" xfId="0" applyBorder="1" applyAlignment="1">
      <alignment horizontal="center" shrinkToFit="1"/>
    </xf>
    <xf numFmtId="0" fontId="0" fillId="0" borderId="11" xfId="0" applyBorder="1"/>
    <xf numFmtId="164" fontId="0" fillId="0" borderId="11" xfId="0" applyNumberFormat="1" applyBorder="1" applyAlignment="1">
      <alignment horizontal="center"/>
    </xf>
    <xf numFmtId="0" fontId="1" fillId="0" borderId="0" xfId="0" applyFont="1" applyBorder="1" applyAlignment="1">
      <alignment horizontal="center" vertical="center" shrinkToFit="1"/>
    </xf>
    <xf numFmtId="0" fontId="0" fillId="0" borderId="0" xfId="0" applyAlignment="1">
      <alignment shrinkToFit="1"/>
    </xf>
    <xf numFmtId="0" fontId="0" fillId="0" borderId="0" xfId="0" applyAlignment="1">
      <alignment horizontal="center" shrinkToFit="1"/>
    </xf>
    <xf numFmtId="0" fontId="0" fillId="0" borderId="0" xfId="0" applyAlignment="1">
      <alignment horizontal="center"/>
    </xf>
    <xf numFmtId="0" fontId="0" fillId="0" borderId="12" xfId="0" applyFill="1" applyBorder="1" applyAlignment="1">
      <alignment shrinkToFit="1"/>
    </xf>
    <xf numFmtId="14" fontId="1" fillId="0" borderId="1" xfId="0" applyNumberFormat="1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strike/>
        <condense val="0"/>
        <extend val="0"/>
      </font>
    </dxf>
    <dxf>
      <font>
        <b/>
        <i val="0"/>
        <strike val="0"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condense val="0"/>
        <extend val="0"/>
      </font>
      <fill>
        <patternFill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externalLink" Target="externalLinks/externalLink1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8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liles/AppData/Local/Temp/2018%20Regional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4 Rulebook"/>
      <sheetName val="Instructions"/>
      <sheetName val="Setup"/>
      <sheetName val="Lists"/>
      <sheetName val="Weigh-In"/>
      <sheetName val="DATA"/>
      <sheetName val="Lifting"/>
      <sheetName val="Sub-total sheet"/>
      <sheetName val="ContestResults"/>
      <sheetName val="QuickPrint"/>
      <sheetName val="Awards"/>
      <sheetName val="Team Scoring"/>
      <sheetName val="LoadingChart"/>
    </sheetNames>
    <sheetDataSet>
      <sheetData sheetId="0"/>
      <sheetData sheetId="1"/>
      <sheetData sheetId="2">
        <row r="3">
          <cell r="B3" t="str">
            <v>2018 Regionals</v>
          </cell>
        </row>
      </sheetData>
      <sheetData sheetId="3"/>
      <sheetData sheetId="4"/>
      <sheetData sheetId="5"/>
      <sheetData sheetId="6">
        <row r="7">
          <cell r="E7" t="str">
            <v>Bwt (lb)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7"/>
  <sheetViews>
    <sheetView topLeftCell="A46" workbookViewId="0">
      <selection activeCell="Z57" sqref="A1:AD57"/>
    </sheetView>
  </sheetViews>
  <sheetFormatPr baseColWidth="10" defaultColWidth="8.83203125" defaultRowHeight="15" x14ac:dyDescent="0.2"/>
  <cols>
    <col min="1" max="1" width="3.6640625" style="9" customWidth="1"/>
    <col min="2" max="2" width="19.83203125" style="10" customWidth="1"/>
    <col min="3" max="3" width="8.83203125" style="11"/>
    <col min="4" max="4" width="6.5" style="9" hidden="1" customWidth="1"/>
    <col min="5" max="5" width="7.1640625" style="9" customWidth="1"/>
    <col min="6" max="6" width="7" style="9" customWidth="1"/>
    <col min="7" max="7" width="6.1640625" style="9" customWidth="1"/>
    <col min="8" max="8" width="9.1640625" style="9" hidden="1" customWidth="1"/>
    <col min="9" max="9" width="7.33203125" style="9" customWidth="1"/>
    <col min="10" max="10" width="6" style="9" hidden="1" customWidth="1"/>
    <col min="11" max="11" width="5.6640625" style="12" hidden="1" customWidth="1"/>
    <col min="12" max="15" width="6.5" style="9" customWidth="1"/>
    <col min="16" max="16" width="5.6640625" style="12" hidden="1" customWidth="1"/>
    <col min="17" max="20" width="6.5" style="9" customWidth="1"/>
    <col min="21" max="21" width="7.1640625" style="9" customWidth="1"/>
    <col min="22" max="25" width="6.5" style="9" customWidth="1"/>
    <col min="26" max="26" width="8.83203125" style="9"/>
    <col min="27" max="28" width="9.1640625" style="13" hidden="1" customWidth="1"/>
    <col min="29" max="29" width="5.6640625" style="9" hidden="1" customWidth="1"/>
    <col min="30" max="30" width="16.5" style="11" hidden="1" customWidth="1"/>
  </cols>
  <sheetData>
    <row r="1" spans="1:33" ht="12.75" customHeight="1" x14ac:dyDescent="0.2">
      <c r="A1" s="1"/>
      <c r="B1" s="19">
        <f ca="1">TODAY()</f>
        <v>43146</v>
      </c>
      <c r="C1" s="21" t="str">
        <f>[1]Setup!B3</f>
        <v>2018 Regionals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3"/>
      <c r="AG1">
        <f>COUNTA(A:A)+8</f>
        <v>63</v>
      </c>
    </row>
    <row r="2" spans="1:33" ht="12.75" customHeight="1" thickBot="1" x14ac:dyDescent="0.25">
      <c r="A2" s="2"/>
      <c r="B2" s="20"/>
      <c r="C2" s="24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6"/>
    </row>
    <row r="3" spans="1:33" s="8" customFormat="1" ht="27" thickBot="1" x14ac:dyDescent="0.2">
      <c r="A3" s="3" t="s">
        <v>0</v>
      </c>
      <c r="B3" s="4" t="s">
        <v>1</v>
      </c>
      <c r="C3" s="5" t="s">
        <v>2</v>
      </c>
      <c r="D3" s="6" t="s">
        <v>3</v>
      </c>
      <c r="E3" s="6" t="str">
        <f>[1]Lifting!$E$7</f>
        <v>Bwt (lb)</v>
      </c>
      <c r="F3" s="6" t="str">
        <f>IF(E3="Bwt (lb)","WtCls (lb)","WtCls (kg)")</f>
        <v>WtCls (lb)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6" t="s">
        <v>20</v>
      </c>
      <c r="X3" s="6" t="s">
        <v>21</v>
      </c>
      <c r="Y3" s="6" t="s">
        <v>22</v>
      </c>
      <c r="Z3" s="7" t="s">
        <v>23</v>
      </c>
      <c r="AA3" s="7" t="s">
        <v>24</v>
      </c>
      <c r="AB3" s="7" t="s">
        <v>25</v>
      </c>
      <c r="AC3" s="6" t="s">
        <v>26</v>
      </c>
      <c r="AD3" s="6" t="s">
        <v>27</v>
      </c>
    </row>
    <row r="4" spans="1:33" x14ac:dyDescent="0.2">
      <c r="A4" s="9" t="s">
        <v>28</v>
      </c>
      <c r="B4" s="10" t="s">
        <v>29</v>
      </c>
      <c r="C4" s="11" t="s">
        <v>30</v>
      </c>
      <c r="D4" s="9" t="s">
        <v>31</v>
      </c>
      <c r="E4" s="9">
        <v>191.8</v>
      </c>
      <c r="F4" s="9">
        <v>198</v>
      </c>
      <c r="G4" s="9">
        <v>101</v>
      </c>
      <c r="H4" s="9">
        <v>0.64990001916885376</v>
      </c>
      <c r="I4" s="9">
        <v>10</v>
      </c>
      <c r="J4" s="9" t="e">
        <v>#N/A</v>
      </c>
      <c r="K4" s="12">
        <v>6</v>
      </c>
      <c r="L4" s="9">
        <v>-480</v>
      </c>
      <c r="M4" s="9">
        <v>480</v>
      </c>
      <c r="N4" s="9">
        <v>510</v>
      </c>
      <c r="O4" s="9">
        <v>510</v>
      </c>
      <c r="P4" s="12" t="s">
        <v>32</v>
      </c>
      <c r="Q4" s="9">
        <v>240</v>
      </c>
      <c r="R4" s="9">
        <v>260</v>
      </c>
      <c r="S4" s="9">
        <v>270</v>
      </c>
      <c r="T4" s="9">
        <v>270</v>
      </c>
      <c r="U4" s="9">
        <v>780</v>
      </c>
      <c r="V4" s="9">
        <v>425</v>
      </c>
      <c r="W4" s="9">
        <v>450</v>
      </c>
      <c r="X4" s="9">
        <v>480</v>
      </c>
      <c r="Y4" s="9">
        <v>480</v>
      </c>
      <c r="Z4" s="9">
        <v>1260</v>
      </c>
      <c r="AA4" s="13">
        <v>371.43882071702609</v>
      </c>
      <c r="AB4" s="13" t="e">
        <v>#N/A</v>
      </c>
      <c r="AC4" s="9">
        <v>2</v>
      </c>
      <c r="AD4" s="11" t="s">
        <v>33</v>
      </c>
    </row>
    <row r="5" spans="1:33" x14ac:dyDescent="0.2">
      <c r="A5" s="9" t="s">
        <v>28</v>
      </c>
      <c r="B5" s="10" t="s">
        <v>34</v>
      </c>
      <c r="C5" s="11" t="s">
        <v>35</v>
      </c>
      <c r="D5" s="9" t="s">
        <v>31</v>
      </c>
      <c r="E5" s="9">
        <v>212</v>
      </c>
      <c r="F5" s="9">
        <v>220</v>
      </c>
      <c r="G5" s="9">
        <v>90</v>
      </c>
      <c r="H5" s="9">
        <v>0.61870002746582031</v>
      </c>
      <c r="I5" s="9">
        <v>12</v>
      </c>
      <c r="J5" s="9" t="e">
        <v>#N/A</v>
      </c>
      <c r="K5" s="12">
        <v>7</v>
      </c>
      <c r="L5" s="9">
        <v>-445</v>
      </c>
      <c r="M5" s="9">
        <v>500</v>
      </c>
      <c r="N5" s="9">
        <v>-550</v>
      </c>
      <c r="O5" s="9">
        <v>500</v>
      </c>
      <c r="P5" s="12" t="s">
        <v>32</v>
      </c>
      <c r="Q5" s="9">
        <v>225</v>
      </c>
      <c r="R5" s="9">
        <v>240</v>
      </c>
      <c r="S5" s="9">
        <v>260</v>
      </c>
      <c r="T5" s="9">
        <v>260</v>
      </c>
      <c r="U5" s="9">
        <v>760</v>
      </c>
      <c r="V5" s="9">
        <v>455</v>
      </c>
      <c r="W5" s="9">
        <v>500</v>
      </c>
      <c r="X5" s="9">
        <v>550</v>
      </c>
      <c r="Y5" s="9">
        <v>550</v>
      </c>
      <c r="Z5" s="9">
        <v>1310</v>
      </c>
      <c r="AA5" s="13">
        <v>367.63904380850249</v>
      </c>
      <c r="AB5" s="13" t="e">
        <v>#N/A</v>
      </c>
      <c r="AC5" s="9">
        <v>2</v>
      </c>
      <c r="AD5" s="11" t="s">
        <v>36</v>
      </c>
    </row>
    <row r="6" spans="1:33" x14ac:dyDescent="0.2">
      <c r="A6" s="9" t="s">
        <v>28</v>
      </c>
      <c r="B6" s="10" t="s">
        <v>37</v>
      </c>
      <c r="C6" s="11" t="s">
        <v>38</v>
      </c>
      <c r="D6" s="9" t="s">
        <v>31</v>
      </c>
      <c r="E6" s="9">
        <v>176.4</v>
      </c>
      <c r="F6" s="9">
        <v>181</v>
      </c>
      <c r="G6" s="9">
        <v>24</v>
      </c>
      <c r="H6" s="9">
        <v>0.68260002136230469</v>
      </c>
      <c r="I6" s="9">
        <v>11</v>
      </c>
      <c r="J6" s="9" t="e">
        <v>#N/A</v>
      </c>
      <c r="K6" s="12">
        <v>7</v>
      </c>
      <c r="L6" s="9">
        <v>405</v>
      </c>
      <c r="M6" s="9">
        <v>450</v>
      </c>
      <c r="N6" s="9">
        <v>-490</v>
      </c>
      <c r="O6" s="9">
        <v>450</v>
      </c>
      <c r="P6" s="12" t="s">
        <v>32</v>
      </c>
      <c r="Q6" s="9">
        <v>-215</v>
      </c>
      <c r="R6" s="9">
        <v>230</v>
      </c>
      <c r="S6" s="9">
        <v>250</v>
      </c>
      <c r="T6" s="9">
        <v>250</v>
      </c>
      <c r="U6" s="9">
        <v>700</v>
      </c>
      <c r="V6" s="9">
        <v>405</v>
      </c>
      <c r="W6" s="9">
        <v>450</v>
      </c>
      <c r="X6" s="9">
        <v>480</v>
      </c>
      <c r="Y6" s="9">
        <v>480</v>
      </c>
      <c r="Z6" s="9">
        <v>1180</v>
      </c>
      <c r="AA6" s="13">
        <v>365.3578994863102</v>
      </c>
      <c r="AB6" s="13" t="e">
        <v>#N/A</v>
      </c>
      <c r="AC6" s="9">
        <v>2</v>
      </c>
      <c r="AD6" s="11" t="s">
        <v>39</v>
      </c>
    </row>
    <row r="7" spans="1:33" x14ac:dyDescent="0.2">
      <c r="A7" s="9" t="s">
        <v>40</v>
      </c>
      <c r="B7" s="10" t="s">
        <v>41</v>
      </c>
      <c r="C7" s="11" t="s">
        <v>30</v>
      </c>
      <c r="D7" s="9" t="s">
        <v>31</v>
      </c>
      <c r="E7" s="9">
        <v>125</v>
      </c>
      <c r="F7" s="9">
        <v>132</v>
      </c>
      <c r="G7" s="9">
        <v>99</v>
      </c>
      <c r="H7" s="9">
        <v>0.89939999580383301</v>
      </c>
      <c r="I7" s="9">
        <v>10</v>
      </c>
      <c r="J7" s="9" t="e">
        <v>#N/A</v>
      </c>
      <c r="K7" s="12">
        <v>6</v>
      </c>
      <c r="L7" s="9">
        <v>300</v>
      </c>
      <c r="M7" s="9">
        <v>320</v>
      </c>
      <c r="N7" s="9">
        <v>340</v>
      </c>
      <c r="O7" s="9">
        <v>340</v>
      </c>
      <c r="P7" s="12" t="s">
        <v>32</v>
      </c>
      <c r="Q7" s="9">
        <v>150</v>
      </c>
      <c r="R7" s="9">
        <v>160</v>
      </c>
      <c r="S7" s="9">
        <v>-165</v>
      </c>
      <c r="T7" s="9">
        <v>160</v>
      </c>
      <c r="U7" s="9">
        <v>500</v>
      </c>
      <c r="V7" s="9">
        <v>330</v>
      </c>
      <c r="W7" s="9">
        <v>350</v>
      </c>
      <c r="X7" s="9">
        <v>-380</v>
      </c>
      <c r="Y7" s="9">
        <v>350</v>
      </c>
      <c r="Z7" s="9">
        <v>850</v>
      </c>
      <c r="AA7" s="13">
        <v>346.7703875683834</v>
      </c>
      <c r="AB7" s="13" t="e">
        <v>#N/A</v>
      </c>
      <c r="AC7" s="9">
        <v>2</v>
      </c>
      <c r="AD7" s="11" t="s">
        <v>42</v>
      </c>
    </row>
    <row r="8" spans="1:33" x14ac:dyDescent="0.2">
      <c r="A8" s="9" t="s">
        <v>28</v>
      </c>
      <c r="B8" s="10" t="s">
        <v>43</v>
      </c>
      <c r="C8" s="11" t="s">
        <v>44</v>
      </c>
      <c r="D8" s="9" t="s">
        <v>31</v>
      </c>
      <c r="E8" s="9">
        <v>181.2</v>
      </c>
      <c r="F8" s="9">
        <v>181</v>
      </c>
      <c r="G8" s="9">
        <v>16</v>
      </c>
      <c r="H8" s="9">
        <v>0.67140001058578491</v>
      </c>
      <c r="I8" s="9">
        <v>10</v>
      </c>
      <c r="J8" s="9" t="e">
        <v>#N/A</v>
      </c>
      <c r="K8" s="12">
        <v>6</v>
      </c>
      <c r="L8" s="9">
        <v>-365</v>
      </c>
      <c r="M8" s="9">
        <v>385</v>
      </c>
      <c r="N8" s="9">
        <v>425</v>
      </c>
      <c r="O8" s="9">
        <v>425</v>
      </c>
      <c r="P8" s="12" t="s">
        <v>32</v>
      </c>
      <c r="Q8" s="9">
        <v>185</v>
      </c>
      <c r="R8" s="9">
        <v>225</v>
      </c>
      <c r="S8" s="9">
        <v>250</v>
      </c>
      <c r="T8" s="9">
        <v>250</v>
      </c>
      <c r="U8" s="9">
        <v>675</v>
      </c>
      <c r="V8" s="9">
        <v>365</v>
      </c>
      <c r="W8" s="9">
        <v>405</v>
      </c>
      <c r="X8" s="9">
        <v>450</v>
      </c>
      <c r="Y8" s="9">
        <v>450</v>
      </c>
      <c r="Z8" s="9">
        <v>1125</v>
      </c>
      <c r="AA8" s="13">
        <v>342.61317785947926</v>
      </c>
      <c r="AB8" s="13" t="e">
        <v>#N/A</v>
      </c>
      <c r="AC8" s="9">
        <v>2</v>
      </c>
      <c r="AD8" s="11" t="s">
        <v>45</v>
      </c>
    </row>
    <row r="9" spans="1:33" x14ac:dyDescent="0.2">
      <c r="A9" s="9" t="s">
        <v>40</v>
      </c>
      <c r="B9" s="10" t="s">
        <v>46</v>
      </c>
      <c r="C9" s="11" t="s">
        <v>30</v>
      </c>
      <c r="D9" s="9" t="s">
        <v>31</v>
      </c>
      <c r="E9" s="9">
        <v>130.6</v>
      </c>
      <c r="F9" s="9">
        <v>132</v>
      </c>
      <c r="G9" s="9">
        <v>12</v>
      </c>
      <c r="H9" s="9">
        <v>0.8629000186920166</v>
      </c>
      <c r="I9" s="9">
        <v>12</v>
      </c>
      <c r="J9" s="9" t="e">
        <v>#N/A</v>
      </c>
      <c r="K9" s="12">
        <v>6</v>
      </c>
      <c r="L9" s="9">
        <v>300</v>
      </c>
      <c r="M9" s="9">
        <v>320</v>
      </c>
      <c r="N9" s="9">
        <v>-340</v>
      </c>
      <c r="O9" s="9">
        <v>320</v>
      </c>
      <c r="P9" s="12" t="s">
        <v>32</v>
      </c>
      <c r="Q9" s="9">
        <v>170</v>
      </c>
      <c r="R9" s="9">
        <v>180</v>
      </c>
      <c r="S9" s="9">
        <v>190</v>
      </c>
      <c r="T9" s="9">
        <v>190</v>
      </c>
      <c r="U9" s="9">
        <v>510</v>
      </c>
      <c r="V9" s="9">
        <v>330</v>
      </c>
      <c r="W9" s="9">
        <v>350</v>
      </c>
      <c r="X9" s="9">
        <v>-380</v>
      </c>
      <c r="Y9" s="9">
        <v>350</v>
      </c>
      <c r="Z9" s="9">
        <v>860</v>
      </c>
      <c r="AA9" s="13">
        <v>336.61163751933879</v>
      </c>
      <c r="AB9" s="13" t="e">
        <v>#N/A</v>
      </c>
      <c r="AC9" s="9">
        <v>2</v>
      </c>
      <c r="AD9" s="11" t="s">
        <v>47</v>
      </c>
    </row>
    <row r="10" spans="1:33" x14ac:dyDescent="0.2">
      <c r="A10" s="9" t="s">
        <v>28</v>
      </c>
      <c r="B10" s="10" t="s">
        <v>48</v>
      </c>
      <c r="C10" s="11" t="s">
        <v>30</v>
      </c>
      <c r="D10" s="9" t="s">
        <v>31</v>
      </c>
      <c r="E10" s="9">
        <v>159.19999999999999</v>
      </c>
      <c r="F10" s="9">
        <v>165</v>
      </c>
      <c r="G10" s="9">
        <v>45</v>
      </c>
      <c r="H10" s="9">
        <v>0.73210000991821289</v>
      </c>
      <c r="I10" s="9">
        <v>10</v>
      </c>
      <c r="J10" s="9" t="e">
        <v>#N/A</v>
      </c>
      <c r="K10" s="12">
        <v>6</v>
      </c>
      <c r="L10" s="9">
        <v>400</v>
      </c>
      <c r="M10" s="9">
        <v>430</v>
      </c>
      <c r="N10" s="9">
        <v>-440</v>
      </c>
      <c r="O10" s="9">
        <v>430</v>
      </c>
      <c r="P10" s="12" t="s">
        <v>32</v>
      </c>
      <c r="Q10" s="9">
        <v>170</v>
      </c>
      <c r="R10" s="9">
        <v>180</v>
      </c>
      <c r="S10" s="9">
        <v>-190</v>
      </c>
      <c r="T10" s="9">
        <v>180</v>
      </c>
      <c r="U10" s="9">
        <v>610</v>
      </c>
      <c r="V10" s="9">
        <v>365</v>
      </c>
      <c r="W10" s="9">
        <v>385</v>
      </c>
      <c r="X10" s="9">
        <v>400</v>
      </c>
      <c r="Y10" s="9">
        <v>400</v>
      </c>
      <c r="Z10" s="9">
        <v>1010</v>
      </c>
      <c r="AA10" s="13">
        <v>335.39916992533563</v>
      </c>
      <c r="AB10" s="13" t="e">
        <v>#N/A</v>
      </c>
      <c r="AC10" s="9">
        <v>2</v>
      </c>
      <c r="AD10" s="11" t="s">
        <v>49</v>
      </c>
    </row>
    <row r="11" spans="1:33" x14ac:dyDescent="0.2">
      <c r="A11" s="9" t="s">
        <v>28</v>
      </c>
      <c r="B11" s="10" t="s">
        <v>50</v>
      </c>
      <c r="C11" s="11" t="s">
        <v>35</v>
      </c>
      <c r="D11" s="9" t="s">
        <v>31</v>
      </c>
      <c r="E11" s="9">
        <v>163.80000000000001</v>
      </c>
      <c r="F11" s="9">
        <v>165</v>
      </c>
      <c r="G11" s="9">
        <v>49</v>
      </c>
      <c r="H11" s="9">
        <v>0.71729999780654907</v>
      </c>
      <c r="I11" s="9">
        <v>1</v>
      </c>
      <c r="J11" s="9" t="e">
        <v>#N/A</v>
      </c>
      <c r="K11" s="12">
        <v>7</v>
      </c>
      <c r="L11" s="9">
        <v>290</v>
      </c>
      <c r="M11" s="9">
        <v>325</v>
      </c>
      <c r="N11" s="9">
        <v>345</v>
      </c>
      <c r="O11" s="9">
        <v>345</v>
      </c>
      <c r="P11" s="12" t="s">
        <v>32</v>
      </c>
      <c r="Q11" s="9">
        <v>200</v>
      </c>
      <c r="R11" s="9">
        <v>-215</v>
      </c>
      <c r="S11" s="9">
        <v>215</v>
      </c>
      <c r="T11" s="9">
        <v>215</v>
      </c>
      <c r="U11" s="9">
        <v>560</v>
      </c>
      <c r="V11" s="9">
        <v>380</v>
      </c>
      <c r="W11" s="9">
        <v>420</v>
      </c>
      <c r="X11" s="9">
        <v>455</v>
      </c>
      <c r="Y11" s="9">
        <v>455</v>
      </c>
      <c r="Z11" s="9">
        <v>1015</v>
      </c>
      <c r="AA11" s="13">
        <v>330.24562177884752</v>
      </c>
      <c r="AB11" s="13" t="e">
        <v>#N/A</v>
      </c>
      <c r="AC11" s="9">
        <v>2</v>
      </c>
      <c r="AD11" s="11" t="s">
        <v>51</v>
      </c>
    </row>
    <row r="12" spans="1:33" x14ac:dyDescent="0.2">
      <c r="A12" s="9" t="s">
        <v>40</v>
      </c>
      <c r="B12" s="10" t="s">
        <v>52</v>
      </c>
      <c r="C12" s="11" t="s">
        <v>30</v>
      </c>
      <c r="D12" s="9" t="s">
        <v>31</v>
      </c>
      <c r="E12" s="9">
        <v>146.19999999999999</v>
      </c>
      <c r="F12" s="9">
        <v>148</v>
      </c>
      <c r="G12" s="9">
        <v>42</v>
      </c>
      <c r="H12" s="9">
        <v>0.78210002183914185</v>
      </c>
      <c r="I12" s="9">
        <v>10</v>
      </c>
      <c r="J12" s="9" t="e">
        <v>#N/A</v>
      </c>
      <c r="K12" s="12">
        <v>6</v>
      </c>
      <c r="L12" s="9">
        <v>320</v>
      </c>
      <c r="M12" s="9">
        <v>350</v>
      </c>
      <c r="N12" s="9">
        <v>370</v>
      </c>
      <c r="O12" s="9">
        <v>370</v>
      </c>
      <c r="P12" s="12" t="s">
        <v>32</v>
      </c>
      <c r="Q12" s="9">
        <v>160</v>
      </c>
      <c r="R12" s="9">
        <v>170</v>
      </c>
      <c r="S12" s="9">
        <v>180</v>
      </c>
      <c r="T12" s="9">
        <v>180</v>
      </c>
      <c r="U12" s="9">
        <v>550</v>
      </c>
      <c r="V12" s="9">
        <v>320</v>
      </c>
      <c r="W12" s="9">
        <v>350</v>
      </c>
      <c r="X12" s="9">
        <v>380</v>
      </c>
      <c r="Y12" s="9">
        <v>380</v>
      </c>
      <c r="Z12" s="9">
        <v>930</v>
      </c>
      <c r="AA12" s="13">
        <v>329.92516570371129</v>
      </c>
      <c r="AB12" s="13" t="e">
        <v>#N/A</v>
      </c>
      <c r="AC12" s="9">
        <v>2</v>
      </c>
      <c r="AD12" s="11" t="s">
        <v>53</v>
      </c>
    </row>
    <row r="13" spans="1:33" x14ac:dyDescent="0.2">
      <c r="A13" s="9" t="s">
        <v>40</v>
      </c>
      <c r="B13" s="10" t="s">
        <v>54</v>
      </c>
      <c r="C13" s="11" t="s">
        <v>35</v>
      </c>
      <c r="D13" s="9" t="s">
        <v>31</v>
      </c>
      <c r="E13" s="9">
        <v>148.19999999999999</v>
      </c>
      <c r="F13" s="9">
        <v>148</v>
      </c>
      <c r="G13" s="9">
        <v>37</v>
      </c>
      <c r="H13" s="9">
        <v>0.77359998226165771</v>
      </c>
      <c r="I13" s="9">
        <v>8</v>
      </c>
      <c r="J13" s="9" t="e">
        <v>#N/A</v>
      </c>
      <c r="K13" s="12">
        <v>6</v>
      </c>
      <c r="L13" s="9">
        <v>275</v>
      </c>
      <c r="M13" s="9">
        <v>300</v>
      </c>
      <c r="N13" s="9">
        <v>325</v>
      </c>
      <c r="O13" s="9">
        <v>325</v>
      </c>
      <c r="P13" s="12" t="s">
        <v>32</v>
      </c>
      <c r="Q13" s="9">
        <v>160</v>
      </c>
      <c r="R13" s="9">
        <v>170</v>
      </c>
      <c r="S13" s="9">
        <v>180</v>
      </c>
      <c r="T13" s="9">
        <v>180</v>
      </c>
      <c r="U13" s="9">
        <v>505</v>
      </c>
      <c r="V13" s="9">
        <v>335</v>
      </c>
      <c r="W13" s="9">
        <v>365</v>
      </c>
      <c r="X13" s="9">
        <v>435</v>
      </c>
      <c r="Y13" s="9">
        <v>435</v>
      </c>
      <c r="Z13" s="9">
        <v>940</v>
      </c>
      <c r="AA13" s="13">
        <v>329.84849103055348</v>
      </c>
      <c r="AB13" s="13" t="e">
        <v>#N/A</v>
      </c>
      <c r="AC13" s="9">
        <v>2</v>
      </c>
      <c r="AD13" s="11" t="s">
        <v>55</v>
      </c>
    </row>
    <row r="14" spans="1:33" x14ac:dyDescent="0.2">
      <c r="A14" s="9" t="s">
        <v>56</v>
      </c>
      <c r="B14" s="10" t="s">
        <v>57</v>
      </c>
      <c r="C14" s="11" t="s">
        <v>35</v>
      </c>
      <c r="D14" s="9" t="s">
        <v>31</v>
      </c>
      <c r="E14" s="9">
        <v>270.39999999999998</v>
      </c>
      <c r="F14" s="9">
        <v>275</v>
      </c>
      <c r="G14" s="9">
        <v>68</v>
      </c>
      <c r="H14" s="9">
        <v>0.57209998369216919</v>
      </c>
      <c r="I14" s="9">
        <v>1</v>
      </c>
      <c r="J14" s="9" t="e">
        <v>#N/A</v>
      </c>
      <c r="K14" s="12">
        <v>8</v>
      </c>
      <c r="L14" s="9">
        <v>405</v>
      </c>
      <c r="M14" s="9">
        <v>440</v>
      </c>
      <c r="N14" s="9">
        <v>475</v>
      </c>
      <c r="O14" s="9">
        <v>475</v>
      </c>
      <c r="P14" s="12" t="s">
        <v>32</v>
      </c>
      <c r="Q14" s="9">
        <v>235</v>
      </c>
      <c r="R14" s="9">
        <v>250</v>
      </c>
      <c r="S14" s="9">
        <v>260</v>
      </c>
      <c r="T14" s="9">
        <v>260</v>
      </c>
      <c r="U14" s="9">
        <v>735</v>
      </c>
      <c r="V14" s="9">
        <v>450</v>
      </c>
      <c r="W14" s="9">
        <v>475</v>
      </c>
      <c r="X14" s="9">
        <v>510</v>
      </c>
      <c r="Y14" s="9">
        <v>510</v>
      </c>
      <c r="Z14" s="9">
        <v>1245</v>
      </c>
      <c r="AA14" s="13">
        <v>323.08104857876742</v>
      </c>
      <c r="AB14" s="13" t="e">
        <v>#N/A</v>
      </c>
      <c r="AC14" s="9">
        <v>2</v>
      </c>
      <c r="AD14" s="11" t="s">
        <v>58</v>
      </c>
    </row>
    <row r="15" spans="1:33" x14ac:dyDescent="0.2">
      <c r="A15" s="9" t="s">
        <v>40</v>
      </c>
      <c r="B15" s="10" t="s">
        <v>59</v>
      </c>
      <c r="C15" s="11" t="s">
        <v>60</v>
      </c>
      <c r="D15" s="9" t="s">
        <v>31</v>
      </c>
      <c r="E15" s="9">
        <v>116.6</v>
      </c>
      <c r="F15" s="9">
        <v>123</v>
      </c>
      <c r="G15" s="9">
        <v>8</v>
      </c>
      <c r="H15" s="9">
        <v>0.96410000324249268</v>
      </c>
      <c r="I15" s="9">
        <v>9</v>
      </c>
      <c r="J15" s="9" t="e">
        <v>#N/A</v>
      </c>
      <c r="K15" s="12">
        <v>6</v>
      </c>
      <c r="L15" s="9">
        <v>225</v>
      </c>
      <c r="M15" s="9">
        <v>255</v>
      </c>
      <c r="N15" s="9">
        <v>-295</v>
      </c>
      <c r="O15" s="9">
        <v>255</v>
      </c>
      <c r="P15" s="12" t="s">
        <v>61</v>
      </c>
      <c r="Q15" s="9">
        <v>130</v>
      </c>
      <c r="R15" s="9">
        <v>155</v>
      </c>
      <c r="S15" s="9">
        <v>-175</v>
      </c>
      <c r="T15" s="9">
        <v>155</v>
      </c>
      <c r="U15" s="9">
        <v>410</v>
      </c>
      <c r="V15" s="9">
        <v>290</v>
      </c>
      <c r="W15" s="9">
        <v>315</v>
      </c>
      <c r="X15" s="9">
        <v>325</v>
      </c>
      <c r="Y15" s="9">
        <v>325</v>
      </c>
      <c r="Z15" s="9">
        <v>735</v>
      </c>
      <c r="AA15" s="13">
        <v>321.42497613319063</v>
      </c>
      <c r="AB15" s="13" t="e">
        <v>#N/A</v>
      </c>
      <c r="AC15" s="9">
        <v>2</v>
      </c>
      <c r="AD15" s="11" t="s">
        <v>62</v>
      </c>
    </row>
    <row r="16" spans="1:33" x14ac:dyDescent="0.2">
      <c r="A16" s="9" t="s">
        <v>28</v>
      </c>
      <c r="B16" s="10" t="s">
        <v>63</v>
      </c>
      <c r="C16" s="11" t="s">
        <v>38</v>
      </c>
      <c r="D16" s="9" t="s">
        <v>31</v>
      </c>
      <c r="E16" s="9">
        <v>197.6</v>
      </c>
      <c r="F16" s="9">
        <v>198</v>
      </c>
      <c r="G16" s="9">
        <v>18</v>
      </c>
      <c r="H16" s="9">
        <v>0.63969999551773071</v>
      </c>
      <c r="I16" s="9">
        <v>11</v>
      </c>
      <c r="J16" s="9" t="e">
        <v>#N/A</v>
      </c>
      <c r="K16" s="12">
        <v>7</v>
      </c>
      <c r="L16" s="9">
        <v>390</v>
      </c>
      <c r="M16" s="9">
        <v>430</v>
      </c>
      <c r="N16" s="9">
        <v>455</v>
      </c>
      <c r="O16" s="9">
        <v>455</v>
      </c>
      <c r="P16" s="12" t="s">
        <v>32</v>
      </c>
      <c r="Q16" s="9">
        <v>190</v>
      </c>
      <c r="R16" s="9">
        <v>220</v>
      </c>
      <c r="S16" s="9">
        <v>235</v>
      </c>
      <c r="T16" s="9">
        <v>235</v>
      </c>
      <c r="U16" s="9">
        <v>690</v>
      </c>
      <c r="V16" s="9">
        <v>375</v>
      </c>
      <c r="W16" s="9">
        <v>415</v>
      </c>
      <c r="X16" s="9">
        <v>-450</v>
      </c>
      <c r="Y16" s="9">
        <v>415</v>
      </c>
      <c r="Z16" s="9">
        <v>1105</v>
      </c>
      <c r="AA16" s="13">
        <v>320.63344599795539</v>
      </c>
      <c r="AB16" s="13" t="e">
        <v>#N/A</v>
      </c>
      <c r="AC16" s="9">
        <v>2</v>
      </c>
      <c r="AD16" s="11" t="s">
        <v>64</v>
      </c>
    </row>
    <row r="17" spans="1:30" x14ac:dyDescent="0.2">
      <c r="A17" s="9" t="s">
        <v>56</v>
      </c>
      <c r="B17" s="10" t="s">
        <v>65</v>
      </c>
      <c r="C17" s="11" t="s">
        <v>30</v>
      </c>
      <c r="D17" s="9" t="s">
        <v>31</v>
      </c>
      <c r="E17" s="9">
        <v>237</v>
      </c>
      <c r="F17" s="9">
        <v>242</v>
      </c>
      <c r="G17" s="9">
        <v>79</v>
      </c>
      <c r="H17" s="9">
        <v>0.59280002117156982</v>
      </c>
      <c r="I17" s="9">
        <v>10</v>
      </c>
      <c r="J17" s="9" t="e">
        <v>#N/A</v>
      </c>
      <c r="K17" s="12">
        <v>7</v>
      </c>
      <c r="L17" s="9">
        <v>400</v>
      </c>
      <c r="M17" s="9">
        <v>450</v>
      </c>
      <c r="N17" s="9">
        <v>-480</v>
      </c>
      <c r="O17" s="9">
        <v>450</v>
      </c>
      <c r="P17" s="12" t="s">
        <v>32</v>
      </c>
      <c r="Q17" s="9">
        <v>185</v>
      </c>
      <c r="R17" s="9">
        <v>205</v>
      </c>
      <c r="S17" s="9">
        <v>220</v>
      </c>
      <c r="T17" s="9">
        <v>220</v>
      </c>
      <c r="U17" s="9">
        <v>670</v>
      </c>
      <c r="V17" s="9">
        <v>450</v>
      </c>
      <c r="W17" s="9">
        <v>500</v>
      </c>
      <c r="X17" s="9">
        <v>520</v>
      </c>
      <c r="Y17" s="9">
        <v>520</v>
      </c>
      <c r="Z17" s="9">
        <v>1190</v>
      </c>
      <c r="AA17" s="13">
        <v>319.98186754702351</v>
      </c>
      <c r="AB17" s="13" t="e">
        <v>#N/A</v>
      </c>
      <c r="AC17" s="9">
        <v>2</v>
      </c>
      <c r="AD17" s="11" t="s">
        <v>66</v>
      </c>
    </row>
    <row r="18" spans="1:30" x14ac:dyDescent="0.2">
      <c r="A18" s="9" t="s">
        <v>40</v>
      </c>
      <c r="B18" s="10" t="s">
        <v>67</v>
      </c>
      <c r="C18" s="11" t="s">
        <v>30</v>
      </c>
      <c r="D18" s="9" t="s">
        <v>31</v>
      </c>
      <c r="E18" s="9">
        <v>122.8</v>
      </c>
      <c r="F18" s="9">
        <v>123</v>
      </c>
      <c r="G18" s="9">
        <v>22</v>
      </c>
      <c r="H18" s="9">
        <v>0.91509997844696045</v>
      </c>
      <c r="I18" s="9">
        <v>9</v>
      </c>
      <c r="J18" s="9" t="e">
        <v>#N/A</v>
      </c>
      <c r="K18" s="12">
        <v>6</v>
      </c>
      <c r="L18" s="9">
        <v>-275</v>
      </c>
      <c r="M18" s="9">
        <v>275</v>
      </c>
      <c r="N18" s="9">
        <v>310</v>
      </c>
      <c r="O18" s="9">
        <v>310</v>
      </c>
      <c r="P18" s="12" t="s">
        <v>32</v>
      </c>
      <c r="Q18" s="9">
        <v>140</v>
      </c>
      <c r="R18" s="9">
        <v>150</v>
      </c>
      <c r="S18" s="9">
        <v>160</v>
      </c>
      <c r="T18" s="9">
        <v>160</v>
      </c>
      <c r="U18" s="9">
        <v>470</v>
      </c>
      <c r="V18" s="9">
        <v>280</v>
      </c>
      <c r="W18" s="9">
        <v>300</v>
      </c>
      <c r="X18" s="9">
        <v>-315</v>
      </c>
      <c r="Y18" s="9">
        <v>300</v>
      </c>
      <c r="Z18" s="9">
        <v>770</v>
      </c>
      <c r="AA18" s="13">
        <v>319.61670298655514</v>
      </c>
      <c r="AB18" s="13" t="e">
        <v>#N/A</v>
      </c>
      <c r="AC18" s="9">
        <v>2</v>
      </c>
      <c r="AD18" s="11" t="s">
        <v>68</v>
      </c>
    </row>
    <row r="19" spans="1:30" x14ac:dyDescent="0.2">
      <c r="A19" s="9" t="s">
        <v>40</v>
      </c>
      <c r="B19" s="10" t="s">
        <v>69</v>
      </c>
      <c r="C19" s="11" t="s">
        <v>38</v>
      </c>
      <c r="D19" s="9" t="s">
        <v>31</v>
      </c>
      <c r="E19" s="9">
        <v>136.6</v>
      </c>
      <c r="F19" s="9">
        <v>148</v>
      </c>
      <c r="G19" s="9">
        <v>92</v>
      </c>
      <c r="H19" s="9">
        <v>0.82859998941421509</v>
      </c>
      <c r="I19" s="9">
        <v>10</v>
      </c>
      <c r="J19" s="9" t="e">
        <v>#N/A</v>
      </c>
      <c r="K19" s="12">
        <v>6</v>
      </c>
      <c r="L19" s="9">
        <v>270</v>
      </c>
      <c r="M19" s="9">
        <v>-330</v>
      </c>
      <c r="N19" s="9">
        <v>-335</v>
      </c>
      <c r="O19" s="9">
        <v>270</v>
      </c>
      <c r="P19" s="12" t="s">
        <v>32</v>
      </c>
      <c r="Q19" s="9">
        <v>150</v>
      </c>
      <c r="R19" s="9">
        <v>180</v>
      </c>
      <c r="S19" s="9">
        <v>200</v>
      </c>
      <c r="T19" s="9">
        <v>200</v>
      </c>
      <c r="U19" s="9">
        <v>470</v>
      </c>
      <c r="V19" s="9">
        <v>285</v>
      </c>
      <c r="W19" s="9">
        <v>345</v>
      </c>
      <c r="X19" s="9">
        <v>380</v>
      </c>
      <c r="Y19" s="9">
        <v>380</v>
      </c>
      <c r="Z19" s="9">
        <v>850</v>
      </c>
      <c r="AA19" s="13">
        <v>319.47291617621465</v>
      </c>
      <c r="AB19" s="13" t="e">
        <v>#N/A</v>
      </c>
      <c r="AC19" s="9">
        <v>2</v>
      </c>
      <c r="AD19" s="11" t="s">
        <v>70</v>
      </c>
    </row>
    <row r="20" spans="1:30" x14ac:dyDescent="0.2">
      <c r="A20" s="9" t="s">
        <v>28</v>
      </c>
      <c r="B20" s="10" t="s">
        <v>71</v>
      </c>
      <c r="C20" s="11" t="s">
        <v>30</v>
      </c>
      <c r="D20" s="9" t="s">
        <v>31</v>
      </c>
      <c r="E20" s="9">
        <v>177.8</v>
      </c>
      <c r="F20" s="9">
        <v>181</v>
      </c>
      <c r="G20" s="9">
        <v>67</v>
      </c>
      <c r="H20" s="9">
        <v>0.67919999361038208</v>
      </c>
      <c r="I20" s="9">
        <v>12</v>
      </c>
      <c r="J20" s="9" t="e">
        <v>#N/A</v>
      </c>
      <c r="K20" s="12">
        <v>8</v>
      </c>
      <c r="L20" s="9">
        <v>300</v>
      </c>
      <c r="M20" s="9">
        <v>350</v>
      </c>
      <c r="N20" s="9">
        <v>380</v>
      </c>
      <c r="O20" s="9">
        <v>380</v>
      </c>
      <c r="P20" s="12" t="s">
        <v>32</v>
      </c>
      <c r="Q20" s="9">
        <v>180</v>
      </c>
      <c r="R20" s="9">
        <v>200</v>
      </c>
      <c r="S20" s="9">
        <v>225</v>
      </c>
      <c r="T20" s="9">
        <v>225</v>
      </c>
      <c r="U20" s="9">
        <v>605</v>
      </c>
      <c r="V20" s="9">
        <v>320</v>
      </c>
      <c r="W20" s="9">
        <v>400</v>
      </c>
      <c r="X20" s="9">
        <v>430</v>
      </c>
      <c r="Y20" s="9">
        <v>430</v>
      </c>
      <c r="Z20" s="9">
        <v>1035</v>
      </c>
      <c r="AA20" s="13">
        <v>318.86600443923862</v>
      </c>
      <c r="AB20" s="13" t="e">
        <v>#N/A</v>
      </c>
      <c r="AC20" s="9">
        <v>2</v>
      </c>
      <c r="AD20" s="11" t="s">
        <v>72</v>
      </c>
    </row>
    <row r="21" spans="1:30" x14ac:dyDescent="0.2">
      <c r="A21" s="9" t="s">
        <v>28</v>
      </c>
      <c r="B21" s="10" t="s">
        <v>73</v>
      </c>
      <c r="C21" s="11" t="s">
        <v>30</v>
      </c>
      <c r="D21" s="9" t="s">
        <v>31</v>
      </c>
      <c r="E21" s="9">
        <v>203.6</v>
      </c>
      <c r="F21" s="9">
        <v>220</v>
      </c>
      <c r="G21" s="9">
        <v>54</v>
      </c>
      <c r="H21" s="9">
        <v>0.63029998540878296</v>
      </c>
      <c r="I21" s="9">
        <v>8</v>
      </c>
      <c r="J21" s="9" t="e">
        <v>#N/A</v>
      </c>
      <c r="K21" s="12">
        <v>6</v>
      </c>
      <c r="L21" s="9">
        <v>405</v>
      </c>
      <c r="M21" s="9">
        <v>-440</v>
      </c>
      <c r="N21" s="9">
        <v>440</v>
      </c>
      <c r="O21" s="9">
        <v>440</v>
      </c>
      <c r="P21" s="12" t="s">
        <v>32</v>
      </c>
      <c r="Q21" s="9">
        <v>-200</v>
      </c>
      <c r="R21" s="9">
        <v>200</v>
      </c>
      <c r="S21" s="9">
        <v>220</v>
      </c>
      <c r="T21" s="9">
        <v>220</v>
      </c>
      <c r="U21" s="9">
        <v>660</v>
      </c>
      <c r="V21" s="9">
        <v>400</v>
      </c>
      <c r="W21" s="9">
        <v>440</v>
      </c>
      <c r="X21" s="9">
        <v>-460</v>
      </c>
      <c r="Y21" s="9">
        <v>440</v>
      </c>
      <c r="Z21" s="9">
        <v>1100</v>
      </c>
      <c r="AA21" s="13">
        <v>314.49241764930656</v>
      </c>
      <c r="AB21" s="13" t="e">
        <v>#N/A</v>
      </c>
      <c r="AC21" s="9">
        <v>2</v>
      </c>
      <c r="AD21" s="11" t="s">
        <v>74</v>
      </c>
    </row>
    <row r="22" spans="1:30" x14ac:dyDescent="0.2">
      <c r="A22" s="9" t="s">
        <v>40</v>
      </c>
      <c r="B22" s="10" t="s">
        <v>75</v>
      </c>
      <c r="C22" s="11" t="s">
        <v>38</v>
      </c>
      <c r="D22" s="9" t="s">
        <v>31</v>
      </c>
      <c r="E22" s="9">
        <v>120.2</v>
      </c>
      <c r="F22" s="9">
        <v>123</v>
      </c>
      <c r="G22" s="9">
        <v>36</v>
      </c>
      <c r="H22" s="9">
        <v>0.93480002880096436</v>
      </c>
      <c r="I22" s="9">
        <v>9</v>
      </c>
      <c r="J22" s="9" t="e">
        <v>#N/A</v>
      </c>
      <c r="K22" s="12">
        <v>6</v>
      </c>
      <c r="L22" s="9">
        <v>-240</v>
      </c>
      <c r="M22" s="9">
        <v>255</v>
      </c>
      <c r="N22" s="9">
        <v>285</v>
      </c>
      <c r="O22" s="9">
        <v>285</v>
      </c>
      <c r="P22" s="12" t="s">
        <v>32</v>
      </c>
      <c r="Q22" s="9">
        <v>115</v>
      </c>
      <c r="R22" s="9">
        <v>130</v>
      </c>
      <c r="S22" s="9">
        <v>-150</v>
      </c>
      <c r="T22" s="9">
        <v>130</v>
      </c>
      <c r="U22" s="9">
        <v>415</v>
      </c>
      <c r="V22" s="9">
        <v>265</v>
      </c>
      <c r="W22" s="9">
        <v>305</v>
      </c>
      <c r="X22" s="9">
        <v>325</v>
      </c>
      <c r="Y22" s="9">
        <v>325</v>
      </c>
      <c r="Z22" s="9">
        <v>740</v>
      </c>
      <c r="AA22" s="13">
        <v>313.77665849256715</v>
      </c>
      <c r="AB22" s="13" t="e">
        <v>#N/A</v>
      </c>
      <c r="AC22" s="9">
        <v>2</v>
      </c>
      <c r="AD22" s="11" t="s">
        <v>76</v>
      </c>
    </row>
    <row r="23" spans="1:30" x14ac:dyDescent="0.2">
      <c r="A23" s="9" t="s">
        <v>56</v>
      </c>
      <c r="B23" s="10" t="s">
        <v>77</v>
      </c>
      <c r="C23" s="11" t="s">
        <v>44</v>
      </c>
      <c r="D23" s="9" t="s">
        <v>31</v>
      </c>
      <c r="E23" s="9">
        <v>245</v>
      </c>
      <c r="F23" s="9">
        <v>275</v>
      </c>
      <c r="G23" s="9">
        <v>65</v>
      </c>
      <c r="H23" s="9">
        <v>0.58670002222061157</v>
      </c>
      <c r="I23" s="9">
        <v>11</v>
      </c>
      <c r="J23" s="9" t="e">
        <v>#N/A</v>
      </c>
      <c r="K23" s="12">
        <v>6</v>
      </c>
      <c r="L23" s="9">
        <v>-315</v>
      </c>
      <c r="M23" s="9">
        <v>365</v>
      </c>
      <c r="N23" s="9">
        <v>450</v>
      </c>
      <c r="O23" s="9">
        <v>450</v>
      </c>
      <c r="P23" s="12" t="s">
        <v>32</v>
      </c>
      <c r="Q23" s="9">
        <v>225</v>
      </c>
      <c r="R23" s="9">
        <v>250</v>
      </c>
      <c r="S23" s="9">
        <v>275</v>
      </c>
      <c r="T23" s="9">
        <v>275</v>
      </c>
      <c r="U23" s="9">
        <v>725</v>
      </c>
      <c r="V23" s="9">
        <v>365</v>
      </c>
      <c r="W23" s="9">
        <v>415</v>
      </c>
      <c r="X23" s="9">
        <v>450</v>
      </c>
      <c r="Y23" s="9">
        <v>450</v>
      </c>
      <c r="Z23" s="9">
        <v>1175</v>
      </c>
      <c r="AA23" s="13">
        <v>312.69732654867937</v>
      </c>
      <c r="AB23" s="13" t="e">
        <v>#N/A</v>
      </c>
      <c r="AC23" s="9">
        <v>2</v>
      </c>
      <c r="AD23" s="11" t="s">
        <v>78</v>
      </c>
    </row>
    <row r="24" spans="1:30" x14ac:dyDescent="0.2">
      <c r="A24" s="9" t="s">
        <v>28</v>
      </c>
      <c r="B24" s="10" t="s">
        <v>79</v>
      </c>
      <c r="C24" s="11" t="s">
        <v>60</v>
      </c>
      <c r="D24" s="9" t="s">
        <v>31</v>
      </c>
      <c r="E24" s="9">
        <v>183.4</v>
      </c>
      <c r="F24" s="9">
        <v>198</v>
      </c>
      <c r="G24" s="9">
        <v>73</v>
      </c>
      <c r="H24" s="9">
        <v>0.66659998893737793</v>
      </c>
      <c r="I24" s="9">
        <v>12</v>
      </c>
      <c r="J24" s="9" t="e">
        <v>#N/A</v>
      </c>
      <c r="K24" s="12">
        <v>7</v>
      </c>
      <c r="L24" s="9">
        <v>-385</v>
      </c>
      <c r="M24" s="9">
        <v>385</v>
      </c>
      <c r="N24" s="9">
        <v>420</v>
      </c>
      <c r="O24" s="9">
        <v>420</v>
      </c>
      <c r="P24" s="12" t="s">
        <v>32</v>
      </c>
      <c r="Q24" s="9">
        <v>195</v>
      </c>
      <c r="R24" s="9">
        <v>-215</v>
      </c>
      <c r="S24" s="9">
        <v>-215</v>
      </c>
      <c r="T24" s="9">
        <v>195</v>
      </c>
      <c r="U24" s="9">
        <v>615</v>
      </c>
      <c r="V24" s="9">
        <v>365</v>
      </c>
      <c r="W24" s="9">
        <v>405</v>
      </c>
      <c r="X24" s="9">
        <v>-430</v>
      </c>
      <c r="Y24" s="9">
        <v>405</v>
      </c>
      <c r="Z24" s="9">
        <v>1020</v>
      </c>
      <c r="AA24" s="13">
        <v>308.41512687840219</v>
      </c>
      <c r="AB24" s="13" t="e">
        <v>#N/A</v>
      </c>
      <c r="AC24" s="9">
        <v>2</v>
      </c>
      <c r="AD24" s="11" t="s">
        <v>80</v>
      </c>
    </row>
    <row r="25" spans="1:30" x14ac:dyDescent="0.2">
      <c r="A25" s="9" t="s">
        <v>40</v>
      </c>
      <c r="B25" s="10" t="s">
        <v>81</v>
      </c>
      <c r="C25" s="11" t="s">
        <v>60</v>
      </c>
      <c r="D25" s="9" t="s">
        <v>31</v>
      </c>
      <c r="E25" s="9">
        <v>145.4</v>
      </c>
      <c r="F25" s="9">
        <v>148</v>
      </c>
      <c r="G25" s="9">
        <v>88</v>
      </c>
      <c r="H25" s="9">
        <v>0.78570002317428589</v>
      </c>
      <c r="I25" s="9">
        <v>10</v>
      </c>
      <c r="J25" s="9" t="e">
        <v>#N/A</v>
      </c>
      <c r="K25" s="12">
        <v>7</v>
      </c>
      <c r="L25" s="9">
        <v>265</v>
      </c>
      <c r="M25" s="9">
        <v>315</v>
      </c>
      <c r="N25" s="9">
        <v>350</v>
      </c>
      <c r="O25" s="9">
        <v>350</v>
      </c>
      <c r="P25" s="12" t="s">
        <v>32</v>
      </c>
      <c r="Q25" s="9">
        <v>150</v>
      </c>
      <c r="R25" s="9">
        <v>170</v>
      </c>
      <c r="S25" s="9">
        <v>-180</v>
      </c>
      <c r="T25" s="9">
        <v>170</v>
      </c>
      <c r="U25" s="9">
        <v>520</v>
      </c>
      <c r="V25" s="9">
        <v>315</v>
      </c>
      <c r="W25" s="9">
        <v>345</v>
      </c>
      <c r="X25" s="9">
        <v>-375</v>
      </c>
      <c r="Y25" s="9">
        <v>345</v>
      </c>
      <c r="Z25" s="9">
        <v>865</v>
      </c>
      <c r="AA25" s="13">
        <v>308.27838158657227</v>
      </c>
      <c r="AB25" s="13" t="e">
        <v>#N/A</v>
      </c>
      <c r="AC25" s="9">
        <v>2</v>
      </c>
      <c r="AD25" s="11" t="s">
        <v>82</v>
      </c>
    </row>
    <row r="26" spans="1:30" x14ac:dyDescent="0.2">
      <c r="A26" s="9" t="s">
        <v>56</v>
      </c>
      <c r="B26" s="10" t="s">
        <v>83</v>
      </c>
      <c r="C26" s="11" t="s">
        <v>30</v>
      </c>
      <c r="D26" s="9" t="s">
        <v>31</v>
      </c>
      <c r="E26" s="9">
        <v>290.60000000000002</v>
      </c>
      <c r="F26" s="9" t="s">
        <v>84</v>
      </c>
      <c r="G26" s="9">
        <v>87</v>
      </c>
      <c r="H26" s="9">
        <v>0.56419998407363892</v>
      </c>
      <c r="I26" s="9">
        <v>12</v>
      </c>
      <c r="J26" s="9" t="e">
        <v>#N/A</v>
      </c>
      <c r="K26" s="12">
        <v>8</v>
      </c>
      <c r="L26" s="9">
        <v>450</v>
      </c>
      <c r="M26" s="9">
        <v>500</v>
      </c>
      <c r="N26" s="9">
        <v>-550</v>
      </c>
      <c r="O26" s="9">
        <v>500</v>
      </c>
      <c r="P26" s="12" t="s">
        <v>32</v>
      </c>
      <c r="Q26" s="9">
        <v>230</v>
      </c>
      <c r="R26" s="9">
        <v>250</v>
      </c>
      <c r="S26" s="9">
        <v>-265</v>
      </c>
      <c r="T26" s="9">
        <v>250</v>
      </c>
      <c r="U26" s="9">
        <v>750</v>
      </c>
      <c r="V26" s="9">
        <v>405</v>
      </c>
      <c r="W26" s="9">
        <v>440</v>
      </c>
      <c r="X26" s="9">
        <v>-475</v>
      </c>
      <c r="Y26" s="9">
        <v>440</v>
      </c>
      <c r="Z26" s="9">
        <v>1190</v>
      </c>
      <c r="AA26" s="13">
        <v>304.54412639373595</v>
      </c>
      <c r="AB26" s="13" t="e">
        <v>#N/A</v>
      </c>
      <c r="AC26" s="9">
        <v>2</v>
      </c>
      <c r="AD26" s="11" t="s">
        <v>85</v>
      </c>
    </row>
    <row r="27" spans="1:30" x14ac:dyDescent="0.2">
      <c r="A27" s="9" t="s">
        <v>28</v>
      </c>
      <c r="B27" s="10" t="s">
        <v>86</v>
      </c>
      <c r="C27" s="11" t="s">
        <v>60</v>
      </c>
      <c r="D27" s="9" t="s">
        <v>31</v>
      </c>
      <c r="E27" s="9">
        <v>209.4</v>
      </c>
      <c r="F27" s="9">
        <v>220</v>
      </c>
      <c r="G27" s="9">
        <v>14</v>
      </c>
      <c r="H27" s="9">
        <v>0.62209999561309814</v>
      </c>
      <c r="I27" s="9">
        <v>11</v>
      </c>
      <c r="J27" s="9" t="e">
        <v>#N/A</v>
      </c>
      <c r="K27" s="12">
        <v>8</v>
      </c>
      <c r="L27" s="9">
        <v>315</v>
      </c>
      <c r="M27" s="9">
        <v>345</v>
      </c>
      <c r="N27" s="9">
        <v>405</v>
      </c>
      <c r="O27" s="9">
        <v>405</v>
      </c>
      <c r="P27" s="12" t="s">
        <v>32</v>
      </c>
      <c r="Q27" s="9">
        <v>175</v>
      </c>
      <c r="R27" s="9">
        <v>210</v>
      </c>
      <c r="S27" s="9">
        <v>230</v>
      </c>
      <c r="T27" s="9">
        <v>230</v>
      </c>
      <c r="U27" s="9">
        <v>635</v>
      </c>
      <c r="V27" s="9">
        <v>365</v>
      </c>
      <c r="W27" s="9">
        <v>440</v>
      </c>
      <c r="X27" s="9">
        <v>-480</v>
      </c>
      <c r="Y27" s="9">
        <v>440</v>
      </c>
      <c r="Z27" s="9">
        <v>1075</v>
      </c>
      <c r="AA27" s="13">
        <v>303.3464099084099</v>
      </c>
      <c r="AB27" s="13" t="e">
        <v>#N/A</v>
      </c>
      <c r="AC27" s="9">
        <v>2</v>
      </c>
      <c r="AD27" s="11" t="s">
        <v>87</v>
      </c>
    </row>
    <row r="28" spans="1:30" x14ac:dyDescent="0.2">
      <c r="A28" s="9" t="s">
        <v>56</v>
      </c>
      <c r="B28" s="10" t="s">
        <v>88</v>
      </c>
      <c r="C28" s="11" t="s">
        <v>44</v>
      </c>
      <c r="D28" s="9" t="s">
        <v>31</v>
      </c>
      <c r="E28" s="9">
        <v>230.2</v>
      </c>
      <c r="F28" s="9">
        <v>242</v>
      </c>
      <c r="G28" s="9">
        <v>94</v>
      </c>
      <c r="H28" s="9">
        <v>0.59869998693466187</v>
      </c>
      <c r="I28" s="9">
        <v>10</v>
      </c>
      <c r="J28" s="9" t="e">
        <v>#N/A</v>
      </c>
      <c r="K28" s="12">
        <v>7</v>
      </c>
      <c r="L28" s="9">
        <v>315</v>
      </c>
      <c r="M28" s="9">
        <v>-405</v>
      </c>
      <c r="N28" s="9">
        <v>425</v>
      </c>
      <c r="O28" s="9">
        <v>425</v>
      </c>
      <c r="P28" s="12" t="s">
        <v>32</v>
      </c>
      <c r="Q28" s="9">
        <v>225</v>
      </c>
      <c r="R28" s="9">
        <v>-250</v>
      </c>
      <c r="S28" s="9">
        <v>250</v>
      </c>
      <c r="T28" s="9">
        <v>250</v>
      </c>
      <c r="U28" s="9">
        <v>675</v>
      </c>
      <c r="V28" s="9">
        <v>365</v>
      </c>
      <c r="W28" s="9">
        <v>440</v>
      </c>
      <c r="X28" s="9">
        <v>-475</v>
      </c>
      <c r="Y28" s="9">
        <v>440</v>
      </c>
      <c r="Z28" s="9">
        <v>1115</v>
      </c>
      <c r="AA28" s="13">
        <v>302.79891383114756</v>
      </c>
      <c r="AB28" s="13" t="e">
        <v>#N/A</v>
      </c>
      <c r="AC28" s="9">
        <v>2</v>
      </c>
      <c r="AD28" s="11" t="s">
        <v>89</v>
      </c>
    </row>
    <row r="29" spans="1:30" x14ac:dyDescent="0.2">
      <c r="A29" s="9" t="s">
        <v>28</v>
      </c>
      <c r="B29" s="10" t="s">
        <v>90</v>
      </c>
      <c r="C29" s="11" t="s">
        <v>35</v>
      </c>
      <c r="D29" s="9" t="s">
        <v>31</v>
      </c>
      <c r="E29" s="9">
        <v>215.2</v>
      </c>
      <c r="F29" s="9">
        <v>220</v>
      </c>
      <c r="G29" s="9">
        <v>5</v>
      </c>
      <c r="H29" s="9">
        <v>0.61470001935958862</v>
      </c>
      <c r="I29" s="9">
        <v>1</v>
      </c>
      <c r="J29" s="9" t="e">
        <v>#N/A</v>
      </c>
      <c r="K29" s="12">
        <v>7</v>
      </c>
      <c r="L29" s="9">
        <v>340</v>
      </c>
      <c r="M29" s="9">
        <v>365</v>
      </c>
      <c r="N29" s="9">
        <v>400</v>
      </c>
      <c r="O29" s="9">
        <v>400</v>
      </c>
      <c r="P29" s="12" t="s">
        <v>32</v>
      </c>
      <c r="Q29" s="9">
        <v>185</v>
      </c>
      <c r="R29" s="9">
        <v>205</v>
      </c>
      <c r="S29" s="9">
        <v>-225</v>
      </c>
      <c r="T29" s="9">
        <v>205</v>
      </c>
      <c r="U29" s="9">
        <v>605</v>
      </c>
      <c r="V29" s="9">
        <v>400</v>
      </c>
      <c r="W29" s="9">
        <v>445</v>
      </c>
      <c r="X29" s="9">
        <v>480</v>
      </c>
      <c r="Y29" s="9">
        <v>480</v>
      </c>
      <c r="Z29" s="9">
        <v>1085</v>
      </c>
      <c r="AA29" s="13">
        <v>302.5263181552906</v>
      </c>
      <c r="AB29" s="13" t="e">
        <v>#N/A</v>
      </c>
      <c r="AC29" s="9">
        <v>2</v>
      </c>
      <c r="AD29" s="11" t="s">
        <v>91</v>
      </c>
    </row>
    <row r="30" spans="1:30" x14ac:dyDescent="0.2">
      <c r="A30" s="9" t="s">
        <v>56</v>
      </c>
      <c r="B30" s="10" t="s">
        <v>92</v>
      </c>
      <c r="C30" s="11" t="s">
        <v>38</v>
      </c>
      <c r="D30" s="9" t="s">
        <v>31</v>
      </c>
      <c r="E30" s="9">
        <v>236.6</v>
      </c>
      <c r="F30" s="9">
        <v>242</v>
      </c>
      <c r="G30" s="9">
        <v>95</v>
      </c>
      <c r="H30" s="9">
        <v>0.59310001134872437</v>
      </c>
      <c r="I30" s="9">
        <v>10</v>
      </c>
      <c r="J30" s="9" t="e">
        <v>#N/A</v>
      </c>
      <c r="K30" s="12">
        <v>7</v>
      </c>
      <c r="L30" s="9">
        <v>390</v>
      </c>
      <c r="M30" s="9">
        <v>430</v>
      </c>
      <c r="N30" s="9">
        <v>-460</v>
      </c>
      <c r="O30" s="9">
        <v>430</v>
      </c>
      <c r="P30" s="12" t="s">
        <v>32</v>
      </c>
      <c r="Q30" s="9">
        <v>190</v>
      </c>
      <c r="R30" s="9">
        <v>230</v>
      </c>
      <c r="S30" s="9">
        <v>-250</v>
      </c>
      <c r="T30" s="9">
        <v>230</v>
      </c>
      <c r="U30" s="9">
        <v>660</v>
      </c>
      <c r="V30" s="9">
        <v>375</v>
      </c>
      <c r="W30" s="9">
        <v>420</v>
      </c>
      <c r="X30" s="9">
        <v>450</v>
      </c>
      <c r="Y30" s="9">
        <v>450</v>
      </c>
      <c r="Z30" s="9">
        <v>1110</v>
      </c>
      <c r="AA30" s="13">
        <v>298.62152435683754</v>
      </c>
      <c r="AB30" s="13" t="e">
        <v>#N/A</v>
      </c>
      <c r="AC30" s="9">
        <v>2</v>
      </c>
      <c r="AD30" s="11" t="s">
        <v>93</v>
      </c>
    </row>
    <row r="31" spans="1:30" x14ac:dyDescent="0.2">
      <c r="A31" s="9" t="s">
        <v>56</v>
      </c>
      <c r="B31" s="10" t="s">
        <v>94</v>
      </c>
      <c r="C31" s="11" t="s">
        <v>38</v>
      </c>
      <c r="D31" s="9" t="s">
        <v>31</v>
      </c>
      <c r="E31" s="9">
        <v>285.39999999999998</v>
      </c>
      <c r="F31" s="9" t="s">
        <v>84</v>
      </c>
      <c r="G31" s="9">
        <v>44</v>
      </c>
      <c r="H31" s="9">
        <v>0.56599998474121094</v>
      </c>
      <c r="I31" s="9">
        <v>10</v>
      </c>
      <c r="J31" s="9" t="e">
        <v>#N/A</v>
      </c>
      <c r="K31" s="12">
        <v>7</v>
      </c>
      <c r="L31" s="9">
        <v>375</v>
      </c>
      <c r="M31" s="9">
        <v>420</v>
      </c>
      <c r="N31" s="9">
        <v>-500</v>
      </c>
      <c r="O31" s="9">
        <v>420</v>
      </c>
      <c r="P31" s="12" t="s">
        <v>32</v>
      </c>
      <c r="Q31" s="9">
        <v>205</v>
      </c>
      <c r="R31" s="9">
        <v>230</v>
      </c>
      <c r="S31" s="9">
        <v>-255</v>
      </c>
      <c r="T31" s="9">
        <v>230</v>
      </c>
      <c r="U31" s="9">
        <v>650</v>
      </c>
      <c r="V31" s="9">
        <v>405</v>
      </c>
      <c r="W31" s="9">
        <v>-450</v>
      </c>
      <c r="X31" s="9">
        <v>500</v>
      </c>
      <c r="Y31" s="9">
        <v>500</v>
      </c>
      <c r="Z31" s="9">
        <v>1150</v>
      </c>
      <c r="AA31" s="13">
        <v>295.2462952247086</v>
      </c>
      <c r="AB31" s="13" t="e">
        <v>#N/A</v>
      </c>
      <c r="AC31" s="9">
        <v>2</v>
      </c>
      <c r="AD31" s="11" t="s">
        <v>95</v>
      </c>
    </row>
    <row r="32" spans="1:30" x14ac:dyDescent="0.2">
      <c r="A32" s="9" t="s">
        <v>56</v>
      </c>
      <c r="B32" s="10" t="s">
        <v>96</v>
      </c>
      <c r="C32" s="11" t="s">
        <v>38</v>
      </c>
      <c r="D32" s="9" t="s">
        <v>31</v>
      </c>
      <c r="E32" s="9">
        <v>254.2</v>
      </c>
      <c r="F32" s="9">
        <v>275</v>
      </c>
      <c r="G32" s="9">
        <v>112</v>
      </c>
      <c r="H32" s="9">
        <v>0.58060002326965332</v>
      </c>
      <c r="I32" s="9">
        <v>11</v>
      </c>
      <c r="J32" s="9" t="e">
        <v>#N/A</v>
      </c>
      <c r="K32" s="12">
        <v>7</v>
      </c>
      <c r="L32" s="9">
        <v>335</v>
      </c>
      <c r="M32" s="9">
        <v>-385</v>
      </c>
      <c r="N32" s="9">
        <v>385</v>
      </c>
      <c r="O32" s="9">
        <v>385</v>
      </c>
      <c r="P32" s="12" t="s">
        <v>32</v>
      </c>
      <c r="Q32" s="9">
        <v>240</v>
      </c>
      <c r="R32" s="9">
        <v>275</v>
      </c>
      <c r="S32" s="9">
        <v>-300</v>
      </c>
      <c r="T32" s="9">
        <v>275</v>
      </c>
      <c r="U32" s="9">
        <v>660</v>
      </c>
      <c r="V32" s="9">
        <v>410</v>
      </c>
      <c r="W32" s="9">
        <v>455</v>
      </c>
      <c r="X32" s="9">
        <v>-485</v>
      </c>
      <c r="Y32" s="9">
        <v>455</v>
      </c>
      <c r="Z32" s="9">
        <v>1115</v>
      </c>
      <c r="AA32" s="13">
        <v>293.64466385995803</v>
      </c>
      <c r="AB32" s="13" t="e">
        <v>#N/A</v>
      </c>
      <c r="AC32" s="9">
        <v>2</v>
      </c>
      <c r="AD32" s="11" t="s">
        <v>97</v>
      </c>
    </row>
    <row r="33" spans="1:30" x14ac:dyDescent="0.2">
      <c r="A33" s="9" t="s">
        <v>40</v>
      </c>
      <c r="B33" s="10" t="s">
        <v>98</v>
      </c>
      <c r="C33" s="11" t="s">
        <v>30</v>
      </c>
      <c r="D33" s="9" t="s">
        <v>31</v>
      </c>
      <c r="E33" s="9">
        <v>113.2</v>
      </c>
      <c r="F33" s="9">
        <v>114</v>
      </c>
      <c r="G33" s="9">
        <v>91</v>
      </c>
      <c r="H33" s="9">
        <v>0.9944000244140625</v>
      </c>
      <c r="I33" s="9">
        <v>9</v>
      </c>
      <c r="J33" s="9" t="e">
        <v>#N/A</v>
      </c>
      <c r="K33" s="12">
        <v>6</v>
      </c>
      <c r="L33" s="9">
        <v>230</v>
      </c>
      <c r="M33" s="9">
        <v>250</v>
      </c>
      <c r="N33" s="9">
        <v>-270</v>
      </c>
      <c r="O33" s="9">
        <v>250</v>
      </c>
      <c r="P33" s="12" t="s">
        <v>32</v>
      </c>
      <c r="Q33" s="9">
        <v>90</v>
      </c>
      <c r="R33" s="9">
        <v>-110</v>
      </c>
      <c r="S33" s="9">
        <v>110</v>
      </c>
      <c r="T33" s="9">
        <v>110</v>
      </c>
      <c r="U33" s="9">
        <v>360</v>
      </c>
      <c r="V33" s="9">
        <v>250</v>
      </c>
      <c r="W33" s="9">
        <v>280</v>
      </c>
      <c r="X33" s="9">
        <v>-300</v>
      </c>
      <c r="Y33" s="9">
        <v>280</v>
      </c>
      <c r="Z33" s="9">
        <v>640</v>
      </c>
      <c r="AA33" s="13">
        <v>288.67641097024404</v>
      </c>
      <c r="AB33" s="13" t="e">
        <v>#N/A</v>
      </c>
      <c r="AC33" s="9">
        <v>2</v>
      </c>
      <c r="AD33" s="11" t="s">
        <v>99</v>
      </c>
    </row>
    <row r="34" spans="1:30" x14ac:dyDescent="0.2">
      <c r="A34" s="9" t="s">
        <v>28</v>
      </c>
      <c r="B34" s="10" t="s">
        <v>100</v>
      </c>
      <c r="C34" s="11" t="s">
        <v>60</v>
      </c>
      <c r="D34" s="9" t="s">
        <v>31</v>
      </c>
      <c r="E34" s="9">
        <v>188.6</v>
      </c>
      <c r="F34" s="9">
        <v>198</v>
      </c>
      <c r="G34" s="9">
        <v>3</v>
      </c>
      <c r="H34" s="9">
        <v>0.65600001811981201</v>
      </c>
      <c r="I34" s="9">
        <v>11</v>
      </c>
      <c r="J34" s="9" t="e">
        <v>#N/A</v>
      </c>
      <c r="K34" s="12">
        <v>8</v>
      </c>
      <c r="L34" s="9">
        <v>-315</v>
      </c>
      <c r="M34" s="9">
        <v>330</v>
      </c>
      <c r="N34" s="9">
        <v>-390</v>
      </c>
      <c r="O34" s="9">
        <v>330</v>
      </c>
      <c r="P34" s="12" t="s">
        <v>32</v>
      </c>
      <c r="Q34" s="9">
        <v>175</v>
      </c>
      <c r="R34" s="9">
        <v>-205</v>
      </c>
      <c r="S34" s="9">
        <v>-210</v>
      </c>
      <c r="T34" s="9">
        <v>175</v>
      </c>
      <c r="U34" s="9">
        <v>505</v>
      </c>
      <c r="V34" s="9">
        <v>365</v>
      </c>
      <c r="W34" s="9">
        <v>435</v>
      </c>
      <c r="X34" s="9">
        <v>465</v>
      </c>
      <c r="Y34" s="9">
        <v>465</v>
      </c>
      <c r="Z34" s="9">
        <v>970</v>
      </c>
      <c r="AA34" s="13">
        <v>288.63286654096783</v>
      </c>
      <c r="AB34" s="13" t="e">
        <v>#N/A</v>
      </c>
      <c r="AC34" s="9">
        <v>2</v>
      </c>
      <c r="AD34" s="11" t="s">
        <v>101</v>
      </c>
    </row>
    <row r="35" spans="1:30" x14ac:dyDescent="0.2">
      <c r="A35" s="9" t="s">
        <v>28</v>
      </c>
      <c r="B35" s="10" t="s">
        <v>102</v>
      </c>
      <c r="C35" s="11" t="s">
        <v>44</v>
      </c>
      <c r="D35" s="9" t="s">
        <v>31</v>
      </c>
      <c r="E35" s="9">
        <v>169</v>
      </c>
      <c r="F35" s="9">
        <v>181</v>
      </c>
      <c r="G35" s="9">
        <v>69</v>
      </c>
      <c r="H35" s="9">
        <v>0.70200002193450928</v>
      </c>
      <c r="I35" s="9">
        <v>9</v>
      </c>
      <c r="J35" s="9" t="e">
        <v>#N/A</v>
      </c>
      <c r="K35" s="12">
        <v>7</v>
      </c>
      <c r="L35" s="9">
        <v>195</v>
      </c>
      <c r="M35" s="9">
        <v>285</v>
      </c>
      <c r="N35" s="9">
        <v>-365</v>
      </c>
      <c r="O35" s="9">
        <v>285</v>
      </c>
      <c r="P35" s="12" t="s">
        <v>32</v>
      </c>
      <c r="Q35" s="9">
        <v>135</v>
      </c>
      <c r="R35" s="9">
        <v>185</v>
      </c>
      <c r="S35" s="9">
        <v>-225</v>
      </c>
      <c r="T35" s="9">
        <v>185</v>
      </c>
      <c r="U35" s="9">
        <v>470</v>
      </c>
      <c r="V35" s="9">
        <v>365</v>
      </c>
      <c r="W35" s="9">
        <v>435</v>
      </c>
      <c r="X35" s="9">
        <v>-440</v>
      </c>
      <c r="Y35" s="9">
        <v>435</v>
      </c>
      <c r="Z35" s="9">
        <v>905</v>
      </c>
      <c r="AA35" s="13">
        <v>288.17473457803271</v>
      </c>
      <c r="AB35" s="13" t="e">
        <v>#N/A</v>
      </c>
      <c r="AC35" s="9">
        <v>2</v>
      </c>
      <c r="AD35" s="11" t="s">
        <v>103</v>
      </c>
    </row>
    <row r="36" spans="1:30" x14ac:dyDescent="0.2">
      <c r="A36" s="9" t="s">
        <v>56</v>
      </c>
      <c r="B36" s="10" t="s">
        <v>104</v>
      </c>
      <c r="C36" s="11" t="s">
        <v>44</v>
      </c>
      <c r="D36" s="9" t="s">
        <v>31</v>
      </c>
      <c r="E36" s="9">
        <v>252.6</v>
      </c>
      <c r="F36" s="9">
        <v>275</v>
      </c>
      <c r="G36" s="9">
        <v>41</v>
      </c>
      <c r="H36" s="9">
        <v>0.58160001039505005</v>
      </c>
      <c r="I36" s="9">
        <v>11</v>
      </c>
      <c r="J36" s="9" t="e">
        <v>#N/A</v>
      </c>
      <c r="K36" s="12">
        <v>7</v>
      </c>
      <c r="L36" s="9">
        <v>315</v>
      </c>
      <c r="M36" s="9">
        <v>405</v>
      </c>
      <c r="N36" s="9">
        <v>460</v>
      </c>
      <c r="O36" s="9">
        <v>460</v>
      </c>
      <c r="P36" s="12" t="s">
        <v>32</v>
      </c>
      <c r="Q36" s="9">
        <v>225</v>
      </c>
      <c r="R36" s="9">
        <v>-250</v>
      </c>
      <c r="S36" s="9">
        <v>-250</v>
      </c>
      <c r="T36" s="9">
        <v>225</v>
      </c>
      <c r="U36" s="9">
        <v>685</v>
      </c>
      <c r="V36" s="9">
        <v>365</v>
      </c>
      <c r="W36" s="9">
        <v>405</v>
      </c>
      <c r="X36" s="9">
        <v>-455</v>
      </c>
      <c r="Y36" s="9">
        <v>405</v>
      </c>
      <c r="Z36" s="9">
        <v>1090</v>
      </c>
      <c r="AA36" s="13">
        <v>287.55511717799351</v>
      </c>
      <c r="AB36" s="13" t="e">
        <v>#N/A</v>
      </c>
      <c r="AC36" s="9">
        <v>2</v>
      </c>
      <c r="AD36" s="11" t="s">
        <v>105</v>
      </c>
    </row>
    <row r="37" spans="1:30" x14ac:dyDescent="0.2">
      <c r="A37" s="9" t="s">
        <v>28</v>
      </c>
      <c r="B37" s="10" t="s">
        <v>106</v>
      </c>
      <c r="C37" s="11" t="s">
        <v>38</v>
      </c>
      <c r="D37" s="9" t="s">
        <v>31</v>
      </c>
      <c r="E37" s="9">
        <v>155.4</v>
      </c>
      <c r="F37" s="9">
        <v>165</v>
      </c>
      <c r="G37" s="9">
        <v>66</v>
      </c>
      <c r="H37" s="9">
        <v>0.74540001153945923</v>
      </c>
      <c r="I37" s="9">
        <v>11</v>
      </c>
      <c r="J37" s="9" t="e">
        <v>#N/A</v>
      </c>
      <c r="K37" s="12">
        <v>6</v>
      </c>
      <c r="L37" s="9">
        <v>-270</v>
      </c>
      <c r="M37" s="9">
        <v>-285</v>
      </c>
      <c r="N37" s="9">
        <v>285</v>
      </c>
      <c r="O37" s="9">
        <v>285</v>
      </c>
      <c r="P37" s="12" t="s">
        <v>32</v>
      </c>
      <c r="Q37" s="9">
        <v>160</v>
      </c>
      <c r="R37" s="9">
        <v>180</v>
      </c>
      <c r="S37" s="9">
        <v>190</v>
      </c>
      <c r="T37" s="9">
        <v>190</v>
      </c>
      <c r="U37" s="9">
        <v>475</v>
      </c>
      <c r="V37" s="9">
        <v>315</v>
      </c>
      <c r="W37" s="9">
        <v>345</v>
      </c>
      <c r="X37" s="9">
        <v>365</v>
      </c>
      <c r="Y37" s="9">
        <v>365</v>
      </c>
      <c r="Z37" s="9">
        <v>840</v>
      </c>
      <c r="AA37" s="13">
        <v>284.0134308687044</v>
      </c>
      <c r="AB37" s="13" t="e">
        <v>#N/A</v>
      </c>
      <c r="AC37" s="9">
        <v>2</v>
      </c>
      <c r="AD37" s="11" t="s">
        <v>107</v>
      </c>
    </row>
    <row r="38" spans="1:30" x14ac:dyDescent="0.2">
      <c r="A38" s="9" t="s">
        <v>40</v>
      </c>
      <c r="B38" s="10" t="s">
        <v>108</v>
      </c>
      <c r="C38" s="11" t="s">
        <v>35</v>
      </c>
      <c r="D38" s="9" t="s">
        <v>31</v>
      </c>
      <c r="E38" s="9">
        <v>123.6</v>
      </c>
      <c r="F38" s="9">
        <v>123</v>
      </c>
      <c r="G38" s="9">
        <v>4</v>
      </c>
      <c r="H38" s="9">
        <v>0.90930002927780151</v>
      </c>
      <c r="I38" s="9">
        <v>1</v>
      </c>
      <c r="J38" s="9" t="e">
        <v>#N/A</v>
      </c>
      <c r="K38" s="12">
        <v>7</v>
      </c>
      <c r="L38" s="9">
        <v>-230</v>
      </c>
      <c r="M38" s="9">
        <v>230</v>
      </c>
      <c r="N38" s="9">
        <v>250</v>
      </c>
      <c r="O38" s="9">
        <v>250</v>
      </c>
      <c r="P38" s="12" t="s">
        <v>32</v>
      </c>
      <c r="Q38" s="9">
        <v>120</v>
      </c>
      <c r="R38" s="9">
        <v>130</v>
      </c>
      <c r="S38" s="9">
        <v>-135</v>
      </c>
      <c r="T38" s="9">
        <v>130</v>
      </c>
      <c r="U38" s="9">
        <v>380</v>
      </c>
      <c r="V38" s="9">
        <v>270</v>
      </c>
      <c r="W38" s="9">
        <v>305</v>
      </c>
      <c r="X38" s="9">
        <v>-365</v>
      </c>
      <c r="Y38" s="9">
        <v>305</v>
      </c>
      <c r="Z38" s="9">
        <v>685</v>
      </c>
      <c r="AA38" s="13">
        <v>282.53221448575431</v>
      </c>
      <c r="AB38" s="13" t="e">
        <v>#N/A</v>
      </c>
      <c r="AC38" s="9">
        <v>2</v>
      </c>
      <c r="AD38" s="11" t="s">
        <v>109</v>
      </c>
    </row>
    <row r="39" spans="1:30" x14ac:dyDescent="0.2">
      <c r="A39" s="9" t="s">
        <v>56</v>
      </c>
      <c r="B39" s="10" t="s">
        <v>110</v>
      </c>
      <c r="C39" s="11" t="s">
        <v>60</v>
      </c>
      <c r="D39" s="9" t="s">
        <v>31</v>
      </c>
      <c r="E39" s="9">
        <v>244.4</v>
      </c>
      <c r="F39" s="9">
        <v>275</v>
      </c>
      <c r="G39" s="9">
        <v>51</v>
      </c>
      <c r="H39" s="9">
        <v>0.58710002899169922</v>
      </c>
      <c r="I39" s="9">
        <v>10</v>
      </c>
      <c r="J39" s="9" t="e">
        <v>#N/A</v>
      </c>
      <c r="K39" s="12">
        <v>9</v>
      </c>
      <c r="L39" s="9">
        <v>315</v>
      </c>
      <c r="M39" s="9">
        <v>365</v>
      </c>
      <c r="N39" s="9">
        <v>405</v>
      </c>
      <c r="O39" s="9">
        <v>405</v>
      </c>
      <c r="P39" s="12" t="s">
        <v>32</v>
      </c>
      <c r="Q39" s="9">
        <v>205</v>
      </c>
      <c r="R39" s="9">
        <v>225</v>
      </c>
      <c r="S39" s="9">
        <v>245</v>
      </c>
      <c r="T39" s="9">
        <v>245</v>
      </c>
      <c r="U39" s="9">
        <v>650</v>
      </c>
      <c r="V39" s="9">
        <v>365</v>
      </c>
      <c r="W39" s="9">
        <v>-410</v>
      </c>
      <c r="X39" s="9">
        <v>410</v>
      </c>
      <c r="Y39" s="9">
        <v>410</v>
      </c>
      <c r="Z39" s="9">
        <v>1060</v>
      </c>
      <c r="AA39" s="13">
        <v>282.2852357485263</v>
      </c>
      <c r="AB39" s="13" t="e">
        <v>#N/A</v>
      </c>
      <c r="AC39" s="9">
        <v>2</v>
      </c>
      <c r="AD39" s="11" t="s">
        <v>111</v>
      </c>
    </row>
    <row r="40" spans="1:30" x14ac:dyDescent="0.2">
      <c r="A40" s="9" t="s">
        <v>40</v>
      </c>
      <c r="B40" s="10" t="s">
        <v>112</v>
      </c>
      <c r="C40" s="11" t="s">
        <v>60</v>
      </c>
      <c r="D40" s="9" t="s">
        <v>31</v>
      </c>
      <c r="E40" s="9">
        <v>130.80000000000001</v>
      </c>
      <c r="F40" s="9">
        <v>132</v>
      </c>
      <c r="G40" s="9">
        <v>58</v>
      </c>
      <c r="H40" s="9">
        <v>0.86169999837875366</v>
      </c>
      <c r="I40" s="9">
        <v>10</v>
      </c>
      <c r="J40" s="9" t="e">
        <v>#N/A</v>
      </c>
      <c r="K40" s="12">
        <v>7</v>
      </c>
      <c r="L40" s="9">
        <v>255</v>
      </c>
      <c r="M40" s="9">
        <v>-275</v>
      </c>
      <c r="N40" s="9">
        <v>275</v>
      </c>
      <c r="O40" s="9">
        <v>275</v>
      </c>
      <c r="P40" s="12" t="s">
        <v>32</v>
      </c>
      <c r="Q40" s="9">
        <v>130</v>
      </c>
      <c r="R40" s="9">
        <v>-150</v>
      </c>
      <c r="S40" s="9">
        <v>-150</v>
      </c>
      <c r="T40" s="9">
        <v>130</v>
      </c>
      <c r="U40" s="9">
        <v>405</v>
      </c>
      <c r="V40" s="9">
        <v>300</v>
      </c>
      <c r="W40" s="9">
        <v>-345</v>
      </c>
      <c r="X40" s="9">
        <v>-345</v>
      </c>
      <c r="Y40" s="9">
        <v>300</v>
      </c>
      <c r="Z40" s="9">
        <v>705</v>
      </c>
      <c r="AA40" s="13">
        <v>275.55951141115003</v>
      </c>
      <c r="AB40" s="13" t="e">
        <v>#N/A</v>
      </c>
      <c r="AC40" s="9">
        <v>2</v>
      </c>
      <c r="AD40" s="11" t="s">
        <v>113</v>
      </c>
    </row>
    <row r="41" spans="1:30" x14ac:dyDescent="0.2">
      <c r="A41" s="9" t="s">
        <v>28</v>
      </c>
      <c r="B41" s="10" t="s">
        <v>114</v>
      </c>
      <c r="C41" s="11" t="s">
        <v>35</v>
      </c>
      <c r="D41" s="9" t="s">
        <v>31</v>
      </c>
      <c r="E41" s="9">
        <v>197.2</v>
      </c>
      <c r="F41" s="9">
        <v>198</v>
      </c>
      <c r="G41" s="9">
        <v>107</v>
      </c>
      <c r="H41" s="9">
        <v>0.6403999924659729</v>
      </c>
      <c r="I41" s="9">
        <v>1</v>
      </c>
      <c r="J41" s="9" t="e">
        <v>#N/A</v>
      </c>
      <c r="K41" s="12">
        <v>7</v>
      </c>
      <c r="L41" s="9">
        <v>-320</v>
      </c>
      <c r="M41" s="9">
        <v>-340</v>
      </c>
      <c r="N41" s="9">
        <v>340</v>
      </c>
      <c r="O41" s="9">
        <v>340</v>
      </c>
      <c r="P41" s="12" t="s">
        <v>32</v>
      </c>
      <c r="Q41" s="9">
        <v>-200</v>
      </c>
      <c r="R41" s="9">
        <v>200</v>
      </c>
      <c r="S41" s="9">
        <v>-215</v>
      </c>
      <c r="T41" s="9">
        <v>200</v>
      </c>
      <c r="U41" s="9">
        <v>540</v>
      </c>
      <c r="V41" s="9">
        <v>330</v>
      </c>
      <c r="W41" s="9">
        <v>360</v>
      </c>
      <c r="X41" s="9">
        <v>400</v>
      </c>
      <c r="Y41" s="9">
        <v>400</v>
      </c>
      <c r="Z41" s="9">
        <v>940</v>
      </c>
      <c r="AA41" s="13">
        <v>273.05451914996576</v>
      </c>
      <c r="AB41" s="13" t="e">
        <v>#N/A</v>
      </c>
      <c r="AC41" s="9">
        <v>2</v>
      </c>
      <c r="AD41" s="11" t="s">
        <v>115</v>
      </c>
    </row>
    <row r="42" spans="1:30" x14ac:dyDescent="0.2">
      <c r="A42" s="9" t="s">
        <v>40</v>
      </c>
      <c r="B42" s="10" t="s">
        <v>116</v>
      </c>
      <c r="C42" s="11" t="s">
        <v>44</v>
      </c>
      <c r="D42" s="9" t="s">
        <v>31</v>
      </c>
      <c r="E42" s="9">
        <v>147.80000000000001</v>
      </c>
      <c r="F42" s="9">
        <v>148</v>
      </c>
      <c r="G42" s="9">
        <v>21</v>
      </c>
      <c r="H42" s="9">
        <v>0.7752000093460083</v>
      </c>
      <c r="I42" s="9">
        <v>11</v>
      </c>
      <c r="J42" s="9" t="e">
        <v>#N/A</v>
      </c>
      <c r="K42" s="12">
        <v>6</v>
      </c>
      <c r="L42" s="9">
        <v>225</v>
      </c>
      <c r="M42" s="9">
        <v>275</v>
      </c>
      <c r="N42" s="9">
        <v>-325</v>
      </c>
      <c r="O42" s="9">
        <v>275</v>
      </c>
      <c r="P42" s="12" t="s">
        <v>32</v>
      </c>
      <c r="Q42" s="9">
        <v>155</v>
      </c>
      <c r="R42" s="9">
        <v>-185</v>
      </c>
      <c r="S42" s="9">
        <v>185</v>
      </c>
      <c r="T42" s="9">
        <v>185</v>
      </c>
      <c r="U42" s="9">
        <v>460</v>
      </c>
      <c r="V42" s="9">
        <v>315</v>
      </c>
      <c r="W42" s="9">
        <v>-385</v>
      </c>
      <c r="X42" s="9">
        <v>-385</v>
      </c>
      <c r="Y42" s="9">
        <v>315</v>
      </c>
      <c r="Z42" s="9">
        <v>775</v>
      </c>
      <c r="AA42" s="13">
        <v>272.51202360662086</v>
      </c>
      <c r="AB42" s="13" t="e">
        <v>#N/A</v>
      </c>
      <c r="AC42" s="9">
        <v>2</v>
      </c>
      <c r="AD42" s="11" t="s">
        <v>117</v>
      </c>
    </row>
    <row r="43" spans="1:30" x14ac:dyDescent="0.2">
      <c r="A43" s="9" t="s">
        <v>28</v>
      </c>
      <c r="B43" s="10" t="s">
        <v>118</v>
      </c>
      <c r="C43" s="11" t="s">
        <v>44</v>
      </c>
      <c r="D43" s="9" t="s">
        <v>31</v>
      </c>
      <c r="E43" s="9">
        <v>196</v>
      </c>
      <c r="F43" s="9">
        <v>198</v>
      </c>
      <c r="G43" s="9">
        <v>76</v>
      </c>
      <c r="H43" s="9">
        <v>0.64240002632141113</v>
      </c>
      <c r="I43" s="9">
        <v>11</v>
      </c>
      <c r="J43" s="9" t="e">
        <v>#N/A</v>
      </c>
      <c r="K43" s="12">
        <v>7</v>
      </c>
      <c r="L43" s="9">
        <v>260</v>
      </c>
      <c r="M43" s="9">
        <v>315</v>
      </c>
      <c r="N43" s="9">
        <v>365</v>
      </c>
      <c r="O43" s="9">
        <v>365</v>
      </c>
      <c r="P43" s="12" t="s">
        <v>32</v>
      </c>
      <c r="Q43" s="9">
        <v>155</v>
      </c>
      <c r="R43" s="9">
        <v>200</v>
      </c>
      <c r="S43" s="9">
        <v>-225</v>
      </c>
      <c r="T43" s="9">
        <v>200</v>
      </c>
      <c r="U43" s="9">
        <v>565</v>
      </c>
      <c r="V43" s="9">
        <v>315</v>
      </c>
      <c r="W43" s="9">
        <v>365</v>
      </c>
      <c r="X43" s="9">
        <v>-480</v>
      </c>
      <c r="Y43" s="9">
        <v>365</v>
      </c>
      <c r="Z43" s="9">
        <v>930</v>
      </c>
      <c r="AA43" s="13">
        <v>270.99338858700548</v>
      </c>
      <c r="AB43" s="13" t="e">
        <v>#N/A</v>
      </c>
      <c r="AC43" s="9">
        <v>2</v>
      </c>
      <c r="AD43" s="11" t="s">
        <v>119</v>
      </c>
    </row>
    <row r="44" spans="1:30" x14ac:dyDescent="0.2">
      <c r="A44" s="9" t="s">
        <v>56</v>
      </c>
      <c r="B44" s="10" t="s">
        <v>120</v>
      </c>
      <c r="C44" s="11" t="s">
        <v>60</v>
      </c>
      <c r="D44" s="9" t="s">
        <v>31</v>
      </c>
      <c r="E44" s="9">
        <v>378</v>
      </c>
      <c r="F44" s="9" t="s">
        <v>121</v>
      </c>
      <c r="G44" s="9">
        <v>81</v>
      </c>
      <c r="H44" s="9">
        <v>0.54240000247955322</v>
      </c>
      <c r="I44" s="9">
        <v>11</v>
      </c>
      <c r="J44" s="9" t="e">
        <v>#N/A</v>
      </c>
      <c r="K44" s="12">
        <v>9</v>
      </c>
      <c r="L44" s="9">
        <v>-315</v>
      </c>
      <c r="M44" s="9">
        <v>315</v>
      </c>
      <c r="N44" s="9">
        <v>405</v>
      </c>
      <c r="O44" s="9">
        <v>405</v>
      </c>
      <c r="P44" s="12" t="s">
        <v>32</v>
      </c>
      <c r="Q44" s="9">
        <v>215</v>
      </c>
      <c r="R44" s="9">
        <v>240</v>
      </c>
      <c r="S44" s="9">
        <v>-250</v>
      </c>
      <c r="T44" s="9">
        <v>240</v>
      </c>
      <c r="U44" s="9">
        <v>645</v>
      </c>
      <c r="V44" s="9">
        <v>405</v>
      </c>
      <c r="W44" s="9">
        <v>455</v>
      </c>
      <c r="Y44" s="9">
        <v>455</v>
      </c>
      <c r="Z44" s="9">
        <v>1100</v>
      </c>
      <c r="AA44" s="13">
        <v>270.63412987730584</v>
      </c>
      <c r="AB44" s="13" t="e">
        <v>#N/A</v>
      </c>
      <c r="AC44" s="9">
        <v>2</v>
      </c>
      <c r="AD44" s="11" t="s">
        <v>122</v>
      </c>
    </row>
    <row r="45" spans="1:30" x14ac:dyDescent="0.2">
      <c r="A45" s="9" t="s">
        <v>56</v>
      </c>
      <c r="B45" s="10" t="s">
        <v>123</v>
      </c>
      <c r="C45" s="11" t="s">
        <v>35</v>
      </c>
      <c r="D45" s="9" t="s">
        <v>31</v>
      </c>
      <c r="E45" s="9">
        <v>220.8</v>
      </c>
      <c r="F45" s="9">
        <v>242</v>
      </c>
      <c r="G45" s="9">
        <v>82</v>
      </c>
      <c r="H45" s="9">
        <v>0.60820001363754272</v>
      </c>
      <c r="I45" s="9">
        <v>1</v>
      </c>
      <c r="J45" s="9" t="e">
        <v>#N/A</v>
      </c>
      <c r="K45" s="12">
        <v>7</v>
      </c>
      <c r="L45" s="9">
        <v>-340</v>
      </c>
      <c r="M45" s="9">
        <v>340</v>
      </c>
      <c r="N45" s="9">
        <v>400</v>
      </c>
      <c r="O45" s="9">
        <v>400</v>
      </c>
      <c r="P45" s="12" t="s">
        <v>32</v>
      </c>
      <c r="Q45" s="9">
        <v>155</v>
      </c>
      <c r="R45" s="9">
        <v>165</v>
      </c>
      <c r="S45" s="9">
        <v>175</v>
      </c>
      <c r="T45" s="9">
        <v>175</v>
      </c>
      <c r="U45" s="9">
        <v>575</v>
      </c>
      <c r="V45" s="9">
        <v>400</v>
      </c>
      <c r="W45" s="9">
        <v>-425</v>
      </c>
      <c r="X45" s="9">
        <v>-455</v>
      </c>
      <c r="Y45" s="9">
        <v>400</v>
      </c>
      <c r="Z45" s="9">
        <v>975</v>
      </c>
      <c r="AA45" s="13">
        <v>268.98077351746537</v>
      </c>
      <c r="AB45" s="13" t="e">
        <v>#N/A</v>
      </c>
      <c r="AC45" s="9">
        <v>2</v>
      </c>
      <c r="AD45" s="11" t="s">
        <v>124</v>
      </c>
    </row>
    <row r="46" spans="1:30" x14ac:dyDescent="0.2">
      <c r="A46" s="9" t="s">
        <v>56</v>
      </c>
      <c r="B46" s="10" t="s">
        <v>125</v>
      </c>
      <c r="C46" s="11" t="s">
        <v>44</v>
      </c>
      <c r="D46" s="9" t="s">
        <v>31</v>
      </c>
      <c r="E46" s="9">
        <v>312.39999999999998</v>
      </c>
      <c r="F46" s="9" t="s">
        <v>121</v>
      </c>
      <c r="G46" s="9">
        <v>53</v>
      </c>
      <c r="H46" s="9">
        <v>0.55779999494552612</v>
      </c>
      <c r="I46" s="9">
        <v>12</v>
      </c>
      <c r="J46" s="9" t="e">
        <v>#N/A</v>
      </c>
      <c r="K46" s="12">
        <v>8</v>
      </c>
      <c r="L46" s="9">
        <v>315</v>
      </c>
      <c r="M46" s="9">
        <v>405</v>
      </c>
      <c r="N46" s="9">
        <v>-450</v>
      </c>
      <c r="O46" s="9">
        <v>405</v>
      </c>
      <c r="P46" s="12" t="s">
        <v>32</v>
      </c>
      <c r="Q46" s="9">
        <v>225</v>
      </c>
      <c r="R46" s="9">
        <v>250</v>
      </c>
      <c r="S46" s="9">
        <v>-275</v>
      </c>
      <c r="T46" s="9">
        <v>250</v>
      </c>
      <c r="U46" s="9">
        <v>655</v>
      </c>
      <c r="V46" s="9">
        <v>365</v>
      </c>
      <c r="W46" s="9">
        <v>405</v>
      </c>
      <c r="Y46" s="9">
        <v>405</v>
      </c>
      <c r="Z46" s="9">
        <v>1060</v>
      </c>
      <c r="AA46" s="13">
        <v>268.19740299476445</v>
      </c>
      <c r="AB46" s="13" t="e">
        <v>#N/A</v>
      </c>
      <c r="AC46" s="9">
        <v>2</v>
      </c>
      <c r="AD46" s="11" t="s">
        <v>126</v>
      </c>
    </row>
    <row r="47" spans="1:30" x14ac:dyDescent="0.2">
      <c r="A47" s="9" t="s">
        <v>28</v>
      </c>
      <c r="B47" s="10" t="s">
        <v>127</v>
      </c>
      <c r="C47" s="11" t="s">
        <v>44</v>
      </c>
      <c r="D47" s="9" t="s">
        <v>31</v>
      </c>
      <c r="E47" s="9">
        <v>153.4</v>
      </c>
      <c r="F47" s="9">
        <v>165</v>
      </c>
      <c r="G47" s="9">
        <v>83</v>
      </c>
      <c r="H47" s="9">
        <v>0.75279998779296875</v>
      </c>
      <c r="I47" s="9">
        <v>11</v>
      </c>
      <c r="J47" s="9" t="e">
        <v>#N/A</v>
      </c>
      <c r="K47" s="12">
        <v>7</v>
      </c>
      <c r="L47" s="9">
        <v>195</v>
      </c>
      <c r="M47" s="9">
        <v>265</v>
      </c>
      <c r="N47" s="9">
        <v>-305</v>
      </c>
      <c r="O47" s="9">
        <v>265</v>
      </c>
      <c r="P47" s="12" t="s">
        <v>32</v>
      </c>
      <c r="Q47" s="9">
        <v>135</v>
      </c>
      <c r="R47" s="9">
        <v>185</v>
      </c>
      <c r="S47" s="9">
        <v>-200</v>
      </c>
      <c r="T47" s="9">
        <v>185</v>
      </c>
      <c r="U47" s="9">
        <v>450</v>
      </c>
      <c r="V47" s="9">
        <v>275</v>
      </c>
      <c r="W47" s="9">
        <v>335</v>
      </c>
      <c r="X47" s="9">
        <v>-395</v>
      </c>
      <c r="Y47" s="9">
        <v>335</v>
      </c>
      <c r="Z47" s="9">
        <v>785</v>
      </c>
      <c r="AA47" s="13">
        <v>268.05225003060895</v>
      </c>
      <c r="AB47" s="13" t="e">
        <v>#N/A</v>
      </c>
      <c r="AC47" s="9">
        <v>2</v>
      </c>
      <c r="AD47" s="11" t="s">
        <v>128</v>
      </c>
    </row>
    <row r="48" spans="1:30" x14ac:dyDescent="0.2">
      <c r="A48" s="9" t="s">
        <v>40</v>
      </c>
      <c r="B48" s="10" t="s">
        <v>129</v>
      </c>
      <c r="C48" s="11" t="s">
        <v>35</v>
      </c>
      <c r="D48" s="9" t="s">
        <v>31</v>
      </c>
      <c r="E48" s="9">
        <v>112.4</v>
      </c>
      <c r="F48" s="9">
        <v>114</v>
      </c>
      <c r="G48" s="9">
        <v>47</v>
      </c>
      <c r="H48" s="9">
        <v>1.0018999576568604</v>
      </c>
      <c r="I48" s="9">
        <v>9</v>
      </c>
      <c r="J48" s="9" t="e">
        <v>#N/A</v>
      </c>
      <c r="K48" s="12">
        <v>6</v>
      </c>
      <c r="L48" s="9">
        <v>170</v>
      </c>
      <c r="M48" s="9">
        <v>190</v>
      </c>
      <c r="N48" s="9">
        <v>205</v>
      </c>
      <c r="O48" s="9">
        <v>205</v>
      </c>
      <c r="P48" s="12" t="s">
        <v>32</v>
      </c>
      <c r="Q48" s="9">
        <v>-110</v>
      </c>
      <c r="R48" s="9">
        <v>110</v>
      </c>
      <c r="S48" s="9">
        <v>-120</v>
      </c>
      <c r="T48" s="9">
        <v>110</v>
      </c>
      <c r="U48" s="9">
        <v>315</v>
      </c>
      <c r="V48" s="9">
        <v>225</v>
      </c>
      <c r="W48" s="9">
        <v>245</v>
      </c>
      <c r="X48" s="9">
        <v>265</v>
      </c>
      <c r="Y48" s="9">
        <v>265</v>
      </c>
      <c r="Z48" s="9">
        <v>580</v>
      </c>
      <c r="AA48" s="13">
        <v>263.5861269350354</v>
      </c>
      <c r="AB48" s="13" t="e">
        <v>#N/A</v>
      </c>
      <c r="AC48" s="9">
        <v>2</v>
      </c>
      <c r="AD48" s="11" t="s">
        <v>130</v>
      </c>
    </row>
    <row r="49" spans="1:30" x14ac:dyDescent="0.2">
      <c r="A49" s="9" t="s">
        <v>28</v>
      </c>
      <c r="B49" s="10" t="s">
        <v>131</v>
      </c>
      <c r="C49" s="11" t="s">
        <v>38</v>
      </c>
      <c r="D49" s="9" t="s">
        <v>31</v>
      </c>
      <c r="E49" s="9">
        <v>183.6</v>
      </c>
      <c r="F49" s="9">
        <v>198</v>
      </c>
      <c r="G49" s="9">
        <v>77</v>
      </c>
      <c r="H49" s="9">
        <v>0.66619998216629028</v>
      </c>
      <c r="I49" s="9">
        <v>10</v>
      </c>
      <c r="J49" s="9" t="e">
        <v>#N/A</v>
      </c>
      <c r="K49" s="12">
        <v>7</v>
      </c>
      <c r="L49" s="9">
        <v>270</v>
      </c>
      <c r="M49" s="9">
        <v>-315</v>
      </c>
      <c r="N49" s="9">
        <v>-325</v>
      </c>
      <c r="O49" s="9">
        <v>270</v>
      </c>
      <c r="P49" s="12" t="s">
        <v>32</v>
      </c>
      <c r="Q49" s="9">
        <v>-175</v>
      </c>
      <c r="R49" s="9">
        <v>185</v>
      </c>
      <c r="S49" s="9">
        <v>-215</v>
      </c>
      <c r="T49" s="9">
        <v>185</v>
      </c>
      <c r="U49" s="9">
        <v>455</v>
      </c>
      <c r="V49" s="9">
        <v>365</v>
      </c>
      <c r="W49" s="9">
        <v>410</v>
      </c>
      <c r="X49" s="9">
        <v>-420</v>
      </c>
      <c r="Y49" s="9">
        <v>410</v>
      </c>
      <c r="Z49" s="9">
        <v>865</v>
      </c>
      <c r="AA49" s="13">
        <v>261.3911750765858</v>
      </c>
      <c r="AB49" s="13" t="e">
        <v>#N/A</v>
      </c>
      <c r="AC49" s="9">
        <v>2</v>
      </c>
      <c r="AD49" s="11" t="s">
        <v>132</v>
      </c>
    </row>
    <row r="50" spans="1:30" x14ac:dyDescent="0.2">
      <c r="A50" s="9" t="s">
        <v>40</v>
      </c>
      <c r="B50" s="10" t="s">
        <v>133</v>
      </c>
      <c r="C50" s="11" t="s">
        <v>35</v>
      </c>
      <c r="D50" s="9" t="s">
        <v>31</v>
      </c>
      <c r="E50" s="9">
        <v>146.4</v>
      </c>
      <c r="F50" s="9">
        <v>148</v>
      </c>
      <c r="G50" s="9">
        <v>74</v>
      </c>
      <c r="H50" s="9">
        <v>0.78130000829696655</v>
      </c>
      <c r="I50" s="9">
        <v>9</v>
      </c>
      <c r="J50" s="9" t="e">
        <v>#N/A</v>
      </c>
      <c r="K50" s="12">
        <v>7</v>
      </c>
      <c r="L50" s="9">
        <v>215</v>
      </c>
      <c r="M50" s="9">
        <v>235</v>
      </c>
      <c r="N50" s="9">
        <v>265</v>
      </c>
      <c r="O50" s="9">
        <v>265</v>
      </c>
      <c r="P50" s="12" t="s">
        <v>32</v>
      </c>
      <c r="Q50" s="9">
        <v>140</v>
      </c>
      <c r="R50" s="9">
        <v>155</v>
      </c>
      <c r="S50" s="9">
        <v>-165</v>
      </c>
      <c r="T50" s="9">
        <v>155</v>
      </c>
      <c r="U50" s="9">
        <v>420</v>
      </c>
      <c r="V50" s="9">
        <v>-315</v>
      </c>
      <c r="W50" s="9">
        <v>315</v>
      </c>
      <c r="X50" s="9">
        <v>-350</v>
      </c>
      <c r="Y50" s="9">
        <v>315</v>
      </c>
      <c r="Z50" s="9">
        <v>735</v>
      </c>
      <c r="AA50" s="13">
        <v>260.48058881351284</v>
      </c>
      <c r="AB50" s="13" t="e">
        <v>#N/A</v>
      </c>
      <c r="AC50" s="9">
        <v>2</v>
      </c>
      <c r="AD50" s="11" t="s">
        <v>134</v>
      </c>
    </row>
    <row r="51" spans="1:30" x14ac:dyDescent="0.2">
      <c r="A51" s="9" t="s">
        <v>56</v>
      </c>
      <c r="B51" s="10" t="s">
        <v>135</v>
      </c>
      <c r="C51" s="11" t="s">
        <v>35</v>
      </c>
      <c r="D51" s="9" t="s">
        <v>31</v>
      </c>
      <c r="E51" s="9">
        <v>223</v>
      </c>
      <c r="F51" s="9">
        <v>242</v>
      </c>
      <c r="G51" s="9">
        <v>52</v>
      </c>
      <c r="H51" s="9">
        <v>0.60579997301101685</v>
      </c>
      <c r="I51" s="9">
        <v>1</v>
      </c>
      <c r="J51" s="9" t="e">
        <v>#N/A</v>
      </c>
      <c r="K51" s="12">
        <v>8</v>
      </c>
      <c r="L51" s="9">
        <v>-285</v>
      </c>
      <c r="M51" s="9">
        <v>-285</v>
      </c>
      <c r="N51" s="9">
        <v>285</v>
      </c>
      <c r="O51" s="9">
        <v>285</v>
      </c>
      <c r="P51" s="12" t="s">
        <v>32</v>
      </c>
      <c r="Q51" s="9">
        <v>190</v>
      </c>
      <c r="R51" s="9">
        <v>-205</v>
      </c>
      <c r="S51" s="9">
        <v>205</v>
      </c>
      <c r="T51" s="9">
        <v>205</v>
      </c>
      <c r="U51" s="9">
        <v>490</v>
      </c>
      <c r="V51" s="9">
        <v>385</v>
      </c>
      <c r="W51" s="9">
        <v>405</v>
      </c>
      <c r="X51" s="9">
        <v>445</v>
      </c>
      <c r="Y51" s="9">
        <v>445</v>
      </c>
      <c r="Z51" s="9">
        <v>935</v>
      </c>
      <c r="AA51" s="13">
        <v>256.92777590733044</v>
      </c>
      <c r="AB51" s="13" t="e">
        <v>#N/A</v>
      </c>
      <c r="AC51" s="9">
        <v>2</v>
      </c>
      <c r="AD51" s="11" t="s">
        <v>136</v>
      </c>
    </row>
    <row r="52" spans="1:30" x14ac:dyDescent="0.2">
      <c r="A52" s="9" t="s">
        <v>56</v>
      </c>
      <c r="B52" s="10" t="s">
        <v>137</v>
      </c>
      <c r="C52" s="11" t="s">
        <v>38</v>
      </c>
      <c r="D52" s="9" t="s">
        <v>31</v>
      </c>
      <c r="E52" s="9">
        <v>232</v>
      </c>
      <c r="F52" s="9">
        <v>242</v>
      </c>
      <c r="G52" s="9">
        <v>28</v>
      </c>
      <c r="H52" s="9">
        <v>0.59710001945495605</v>
      </c>
      <c r="I52" s="9">
        <v>9</v>
      </c>
      <c r="J52" s="9" t="e">
        <v>#N/A</v>
      </c>
      <c r="K52" s="12">
        <v>6</v>
      </c>
      <c r="L52" s="9">
        <v>-315</v>
      </c>
      <c r="M52" s="9">
        <v>-335</v>
      </c>
      <c r="N52" s="9">
        <v>335</v>
      </c>
      <c r="O52" s="9">
        <v>335</v>
      </c>
      <c r="P52" s="12" t="s">
        <v>32</v>
      </c>
      <c r="Q52" s="9">
        <v>175</v>
      </c>
      <c r="R52" s="9">
        <v>205</v>
      </c>
      <c r="S52" s="9">
        <v>-230</v>
      </c>
      <c r="T52" s="9">
        <v>205</v>
      </c>
      <c r="U52" s="9">
        <v>540</v>
      </c>
      <c r="V52" s="9">
        <v>295</v>
      </c>
      <c r="W52" s="9">
        <v>340</v>
      </c>
      <c r="X52" s="9">
        <v>385</v>
      </c>
      <c r="Y52" s="9">
        <v>385</v>
      </c>
      <c r="Z52" s="9">
        <v>925</v>
      </c>
      <c r="AA52" s="13">
        <v>250.52958268884802</v>
      </c>
      <c r="AB52" s="13" t="e">
        <v>#N/A</v>
      </c>
      <c r="AC52" s="9">
        <v>2</v>
      </c>
      <c r="AD52" s="11" t="s">
        <v>138</v>
      </c>
    </row>
    <row r="53" spans="1:30" x14ac:dyDescent="0.2">
      <c r="A53" s="9" t="s">
        <v>28</v>
      </c>
      <c r="B53" s="10" t="s">
        <v>139</v>
      </c>
      <c r="C53" s="11" t="s">
        <v>44</v>
      </c>
      <c r="D53" s="9" t="s">
        <v>31</v>
      </c>
      <c r="E53" s="9">
        <v>153.19999999999999</v>
      </c>
      <c r="F53" s="9">
        <v>165</v>
      </c>
      <c r="G53" s="9">
        <v>110</v>
      </c>
      <c r="H53" s="9">
        <v>0.75360000133514404</v>
      </c>
      <c r="I53" s="9">
        <v>9</v>
      </c>
      <c r="J53" s="9" t="e">
        <v>#N/A</v>
      </c>
      <c r="K53" s="12">
        <v>7</v>
      </c>
      <c r="L53" s="9">
        <v>195</v>
      </c>
      <c r="M53" s="9">
        <v>265</v>
      </c>
      <c r="N53" s="9">
        <v>315</v>
      </c>
      <c r="O53" s="9">
        <v>315</v>
      </c>
      <c r="P53" s="12" t="s">
        <v>32</v>
      </c>
      <c r="Q53" s="9">
        <v>135</v>
      </c>
      <c r="R53" s="9">
        <v>-185</v>
      </c>
      <c r="S53" s="9">
        <v>-185</v>
      </c>
      <c r="T53" s="9">
        <v>135</v>
      </c>
      <c r="U53" s="9">
        <v>450</v>
      </c>
      <c r="V53" s="9">
        <v>275</v>
      </c>
      <c r="W53" s="9">
        <v>-345</v>
      </c>
      <c r="X53" s="9">
        <v>-395</v>
      </c>
      <c r="Y53" s="9">
        <v>275</v>
      </c>
      <c r="Z53" s="9">
        <v>725</v>
      </c>
      <c r="AA53" s="13">
        <v>247.82727069217972</v>
      </c>
      <c r="AB53" s="13" t="e">
        <v>#N/A</v>
      </c>
      <c r="AC53" s="9">
        <v>2</v>
      </c>
      <c r="AD53" s="11" t="s">
        <v>140</v>
      </c>
    </row>
    <row r="54" spans="1:30" x14ac:dyDescent="0.2">
      <c r="A54" s="9" t="s">
        <v>56</v>
      </c>
      <c r="B54" s="10" t="s">
        <v>141</v>
      </c>
      <c r="C54" s="11" t="s">
        <v>30</v>
      </c>
      <c r="D54" s="9" t="s">
        <v>31</v>
      </c>
      <c r="E54" s="9">
        <v>308.8</v>
      </c>
      <c r="F54" s="9" t="s">
        <v>121</v>
      </c>
      <c r="G54" s="9">
        <v>11</v>
      </c>
      <c r="H54" s="9">
        <v>0.55879998207092285</v>
      </c>
      <c r="I54" s="9">
        <v>9</v>
      </c>
      <c r="J54" s="9" t="e">
        <v>#N/A</v>
      </c>
      <c r="K54" s="12">
        <v>7</v>
      </c>
      <c r="L54" s="9">
        <v>300</v>
      </c>
      <c r="M54" s="9">
        <v>350</v>
      </c>
      <c r="N54" s="9">
        <v>-400</v>
      </c>
      <c r="O54" s="9">
        <v>350</v>
      </c>
      <c r="P54" s="12" t="s">
        <v>32</v>
      </c>
      <c r="Q54" s="9">
        <v>165</v>
      </c>
      <c r="R54" s="9">
        <v>175</v>
      </c>
      <c r="S54" s="9">
        <v>-185</v>
      </c>
      <c r="T54" s="9">
        <v>175</v>
      </c>
      <c r="U54" s="9">
        <v>525</v>
      </c>
      <c r="V54" s="9">
        <v>320</v>
      </c>
      <c r="W54" s="9">
        <v>360</v>
      </c>
      <c r="X54" s="9">
        <v>400</v>
      </c>
      <c r="Y54" s="9">
        <v>400</v>
      </c>
      <c r="Z54" s="9">
        <v>925</v>
      </c>
      <c r="AA54" s="13">
        <v>234.45975842130255</v>
      </c>
      <c r="AB54" s="13" t="e">
        <v>#N/A</v>
      </c>
      <c r="AC54" s="9">
        <v>2</v>
      </c>
      <c r="AD54" s="11" t="s">
        <v>142</v>
      </c>
    </row>
    <row r="55" spans="1:30" x14ac:dyDescent="0.2">
      <c r="A55" s="9" t="s">
        <v>40</v>
      </c>
      <c r="B55" s="10" t="s">
        <v>143</v>
      </c>
      <c r="C55" s="11" t="s">
        <v>44</v>
      </c>
      <c r="D55" s="9" t="s">
        <v>31</v>
      </c>
      <c r="E55" s="9">
        <v>114.4</v>
      </c>
      <c r="F55" s="9">
        <v>114</v>
      </c>
      <c r="G55" s="9">
        <v>2</v>
      </c>
      <c r="H55" s="9">
        <v>0.98339998722076416</v>
      </c>
      <c r="I55" s="9">
        <v>8</v>
      </c>
      <c r="J55" s="9" t="e">
        <v>#N/A</v>
      </c>
      <c r="K55" s="12">
        <v>6</v>
      </c>
      <c r="L55" s="9">
        <v>95</v>
      </c>
      <c r="M55" s="9">
        <v>155</v>
      </c>
      <c r="N55" s="9">
        <v>-205</v>
      </c>
      <c r="O55" s="9">
        <v>155</v>
      </c>
      <c r="P55" s="12" t="s">
        <v>32</v>
      </c>
      <c r="Q55" s="9">
        <v>75</v>
      </c>
      <c r="R55" s="9">
        <v>115</v>
      </c>
      <c r="S55" s="9">
        <v>-135</v>
      </c>
      <c r="T55" s="9">
        <v>115</v>
      </c>
      <c r="U55" s="9">
        <v>270</v>
      </c>
      <c r="V55" s="9">
        <v>185</v>
      </c>
      <c r="W55" s="9">
        <v>225</v>
      </c>
      <c r="X55" s="9">
        <v>250</v>
      </c>
      <c r="Y55" s="9">
        <v>250</v>
      </c>
      <c r="Z55" s="9">
        <v>520</v>
      </c>
      <c r="AA55" s="13">
        <v>231.95500016093501</v>
      </c>
      <c r="AB55" s="13" t="e">
        <v>#N/A</v>
      </c>
      <c r="AC55" s="9">
        <v>2</v>
      </c>
      <c r="AD55" s="11" t="s">
        <v>144</v>
      </c>
    </row>
    <row r="56" spans="1:30" x14ac:dyDescent="0.2">
      <c r="A56" s="9" t="s">
        <v>40</v>
      </c>
      <c r="B56" s="10" t="s">
        <v>145</v>
      </c>
      <c r="C56" s="11" t="s">
        <v>60</v>
      </c>
      <c r="D56" s="9" t="s">
        <v>31</v>
      </c>
      <c r="E56" s="9">
        <v>109.6</v>
      </c>
      <c r="F56" s="9">
        <v>114</v>
      </c>
      <c r="G56" s="9">
        <v>85</v>
      </c>
      <c r="H56" s="9">
        <v>1.0296000242233276</v>
      </c>
      <c r="I56" s="9">
        <v>8</v>
      </c>
      <c r="J56" s="9" t="e">
        <v>#N/A</v>
      </c>
      <c r="K56" s="12">
        <v>7</v>
      </c>
      <c r="L56" s="9">
        <v>135</v>
      </c>
      <c r="M56" s="9">
        <v>165</v>
      </c>
      <c r="N56" s="9">
        <v>-205</v>
      </c>
      <c r="O56" s="9">
        <v>165</v>
      </c>
      <c r="P56" s="12" t="s">
        <v>32</v>
      </c>
      <c r="Q56" s="9">
        <v>110</v>
      </c>
      <c r="R56" s="9">
        <v>120</v>
      </c>
      <c r="S56" s="9">
        <v>135</v>
      </c>
      <c r="T56" s="9">
        <v>135</v>
      </c>
      <c r="U56" s="9">
        <v>300</v>
      </c>
      <c r="V56" s="9">
        <v>135</v>
      </c>
      <c r="W56" s="9">
        <v>175</v>
      </c>
      <c r="X56" s="9">
        <v>-245</v>
      </c>
      <c r="Y56" s="9">
        <v>175</v>
      </c>
      <c r="Z56" s="9">
        <v>475</v>
      </c>
      <c r="AA56" s="13">
        <v>221.83616597390937</v>
      </c>
      <c r="AB56" s="13" t="e">
        <v>#N/A</v>
      </c>
      <c r="AC56" s="9">
        <v>2</v>
      </c>
      <c r="AD56" s="11" t="s">
        <v>146</v>
      </c>
    </row>
    <row r="57" spans="1:30" x14ac:dyDescent="0.2">
      <c r="A57" s="9" t="s">
        <v>56</v>
      </c>
      <c r="B57" s="10" t="s">
        <v>147</v>
      </c>
      <c r="C57" s="11" t="s">
        <v>44</v>
      </c>
      <c r="D57" s="9" t="s">
        <v>31</v>
      </c>
      <c r="E57" s="9">
        <v>342</v>
      </c>
      <c r="F57" s="9" t="s">
        <v>121</v>
      </c>
      <c r="G57" s="9">
        <v>10</v>
      </c>
      <c r="H57" s="9">
        <v>0.55070000886917114</v>
      </c>
      <c r="I57" s="9">
        <v>11</v>
      </c>
      <c r="J57" s="9" t="e">
        <v>#N/A</v>
      </c>
      <c r="K57" s="12">
        <v>7</v>
      </c>
      <c r="L57" s="9">
        <v>-265</v>
      </c>
      <c r="M57" s="9">
        <v>265</v>
      </c>
      <c r="N57" s="9">
        <v>-335</v>
      </c>
      <c r="O57" s="9">
        <v>265</v>
      </c>
      <c r="P57" s="12" t="s">
        <v>32</v>
      </c>
      <c r="Q57" s="9">
        <v>145</v>
      </c>
      <c r="R57" s="9">
        <v>185</v>
      </c>
      <c r="S57" s="9">
        <v>-225</v>
      </c>
      <c r="T57" s="9">
        <v>185</v>
      </c>
      <c r="U57" s="9">
        <v>450</v>
      </c>
      <c r="V57" s="9">
        <v>315</v>
      </c>
      <c r="W57" s="9">
        <v>-365</v>
      </c>
      <c r="X57" s="9">
        <v>-405</v>
      </c>
      <c r="Y57" s="9">
        <v>315</v>
      </c>
      <c r="Z57" s="9">
        <v>765</v>
      </c>
      <c r="AA57" s="13">
        <v>191.09385230196676</v>
      </c>
      <c r="AB57" s="13" t="e">
        <v>#N/A</v>
      </c>
      <c r="AC57" s="9">
        <v>2</v>
      </c>
      <c r="AD57" s="11" t="s">
        <v>148</v>
      </c>
    </row>
  </sheetData>
  <mergeCells count="2">
    <mergeCell ref="B1:B2"/>
    <mergeCell ref="C1:AD2"/>
  </mergeCells>
  <conditionalFormatting sqref="Y3">
    <cfRule type="expression" dxfId="10" priority="6" stopIfTrue="1">
      <formula>AND(COLUMN(Y3)=#REF!)</formula>
    </cfRule>
  </conditionalFormatting>
  <conditionalFormatting sqref="Z4:Z65512">
    <cfRule type="expression" dxfId="9" priority="5" stopIfTrue="1">
      <formula>AND(AC4=1)</formula>
    </cfRule>
  </conditionalFormatting>
  <conditionalFormatting sqref="AA4:AA65512">
    <cfRule type="expression" dxfId="8" priority="4" stopIfTrue="1">
      <formula>AND($AC4=2)</formula>
    </cfRule>
  </conditionalFormatting>
  <conditionalFormatting sqref="AB4:AB65512">
    <cfRule type="expression" dxfId="7" priority="3" stopIfTrue="1">
      <formula>AND(AC4=3)</formula>
    </cfRule>
  </conditionalFormatting>
  <conditionalFormatting sqref="L1:X1048576">
    <cfRule type="cellIs" dxfId="6" priority="2" stopIfTrue="1" operator="less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8"/>
  <sheetViews>
    <sheetView workbookViewId="0">
      <selection sqref="A1:XFD1048576"/>
    </sheetView>
  </sheetViews>
  <sheetFormatPr baseColWidth="10" defaultColWidth="8.83203125" defaultRowHeight="15" x14ac:dyDescent="0.2"/>
  <cols>
    <col min="1" max="1" width="22.6640625" customWidth="1"/>
  </cols>
  <sheetData>
    <row r="1" spans="1:16" x14ac:dyDescent="0.2">
      <c r="A1" s="19">
        <f ca="1">TODAY()</f>
        <v>43146</v>
      </c>
      <c r="B1" s="21" t="str">
        <f>[1]Setup!B3</f>
        <v>2018 Regionals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ht="16" thickBot="1" x14ac:dyDescent="0.25">
      <c r="A2" s="20"/>
      <c r="B2" s="24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ht="27" thickBot="1" x14ac:dyDescent="0.25">
      <c r="A3" s="4" t="s">
        <v>1</v>
      </c>
      <c r="B3" s="5" t="s">
        <v>2</v>
      </c>
      <c r="C3" s="6" t="str">
        <f>[1]Lifting!$E$7</f>
        <v>Bwt (lb)</v>
      </c>
      <c r="D3" s="6" t="str">
        <f>IF(C3="Bwt (lb)","WtCls (lb)","WtCls (kg)")</f>
        <v>WtCls (lb)</v>
      </c>
      <c r="E3" s="6" t="s">
        <v>5</v>
      </c>
      <c r="F3" s="6" t="s">
        <v>9</v>
      </c>
      <c r="G3" s="6" t="s">
        <v>10</v>
      </c>
      <c r="H3" s="6" t="s">
        <v>11</v>
      </c>
      <c r="I3" s="6" t="s">
        <v>14</v>
      </c>
      <c r="J3" s="6" t="s">
        <v>15</v>
      </c>
      <c r="K3" s="6" t="s">
        <v>16</v>
      </c>
      <c r="L3" s="6" t="s">
        <v>18</v>
      </c>
      <c r="M3" s="6" t="s">
        <v>19</v>
      </c>
      <c r="N3" s="6" t="s">
        <v>20</v>
      </c>
      <c r="O3" s="6" t="s">
        <v>21</v>
      </c>
      <c r="P3" s="7" t="s">
        <v>23</v>
      </c>
    </row>
    <row r="4" spans="1:16" x14ac:dyDescent="0.2">
      <c r="A4" s="10" t="s">
        <v>98</v>
      </c>
      <c r="B4" s="11" t="s">
        <v>30</v>
      </c>
      <c r="C4" s="9">
        <v>113.2</v>
      </c>
      <c r="D4" s="9">
        <v>114</v>
      </c>
      <c r="E4" s="9">
        <v>0.9944000244140625</v>
      </c>
      <c r="F4" s="9">
        <v>230</v>
      </c>
      <c r="G4" s="9">
        <v>250</v>
      </c>
      <c r="H4" s="9">
        <v>-270</v>
      </c>
      <c r="I4" s="9">
        <v>90</v>
      </c>
      <c r="J4" s="9">
        <v>-110</v>
      </c>
      <c r="K4" s="9">
        <v>110</v>
      </c>
      <c r="L4" s="9">
        <v>360</v>
      </c>
      <c r="M4" s="9">
        <v>250</v>
      </c>
      <c r="N4" s="9">
        <v>280</v>
      </c>
      <c r="O4" s="9">
        <v>-300</v>
      </c>
      <c r="P4" s="9">
        <v>640</v>
      </c>
    </row>
    <row r="5" spans="1:16" x14ac:dyDescent="0.2">
      <c r="A5" s="10" t="s">
        <v>129</v>
      </c>
      <c r="B5" s="11" t="s">
        <v>35</v>
      </c>
      <c r="C5" s="9">
        <v>112.4</v>
      </c>
      <c r="D5" s="9">
        <v>114</v>
      </c>
      <c r="E5" s="9">
        <v>1.0018999576568604</v>
      </c>
      <c r="F5" s="9">
        <v>170</v>
      </c>
      <c r="G5" s="9">
        <v>190</v>
      </c>
      <c r="H5" s="9">
        <v>205</v>
      </c>
      <c r="I5" s="9">
        <v>-110</v>
      </c>
      <c r="J5" s="9">
        <v>110</v>
      </c>
      <c r="K5" s="9">
        <v>-120</v>
      </c>
      <c r="L5" s="9">
        <v>315</v>
      </c>
      <c r="M5" s="9">
        <v>225</v>
      </c>
      <c r="N5" s="9">
        <v>245</v>
      </c>
      <c r="O5" s="9">
        <v>265</v>
      </c>
      <c r="P5" s="9">
        <v>580</v>
      </c>
    </row>
    <row r="6" spans="1:16" x14ac:dyDescent="0.2">
      <c r="A6" s="10" t="s">
        <v>143</v>
      </c>
      <c r="B6" s="11" t="s">
        <v>44</v>
      </c>
      <c r="C6" s="9">
        <v>114.4</v>
      </c>
      <c r="D6" s="9">
        <v>114</v>
      </c>
      <c r="E6" s="9">
        <v>0.98339998722076416</v>
      </c>
      <c r="F6" s="9">
        <v>95</v>
      </c>
      <c r="G6" s="9">
        <v>155</v>
      </c>
      <c r="H6" s="9">
        <v>-205</v>
      </c>
      <c r="I6" s="9">
        <v>75</v>
      </c>
      <c r="J6" s="9">
        <v>115</v>
      </c>
      <c r="K6" s="9">
        <v>-135</v>
      </c>
      <c r="L6" s="9">
        <v>270</v>
      </c>
      <c r="M6" s="9">
        <v>185</v>
      </c>
      <c r="N6" s="9">
        <v>225</v>
      </c>
      <c r="O6" s="9">
        <v>250</v>
      </c>
      <c r="P6" s="9">
        <v>520</v>
      </c>
    </row>
    <row r="7" spans="1:16" x14ac:dyDescent="0.2">
      <c r="A7" s="10" t="s">
        <v>145</v>
      </c>
      <c r="B7" s="11" t="s">
        <v>60</v>
      </c>
      <c r="C7" s="9">
        <v>109.6</v>
      </c>
      <c r="D7" s="9">
        <v>114</v>
      </c>
      <c r="E7" s="9">
        <v>1.0296000242233276</v>
      </c>
      <c r="F7" s="9">
        <v>135</v>
      </c>
      <c r="G7" s="9">
        <v>165</v>
      </c>
      <c r="H7" s="9">
        <v>-205</v>
      </c>
      <c r="I7" s="9">
        <v>110</v>
      </c>
      <c r="J7" s="9">
        <v>120</v>
      </c>
      <c r="K7" s="9">
        <v>135</v>
      </c>
      <c r="L7" s="9">
        <v>300</v>
      </c>
      <c r="M7" s="9">
        <v>135</v>
      </c>
      <c r="N7" s="9">
        <v>175</v>
      </c>
      <c r="O7" s="9">
        <v>-245</v>
      </c>
      <c r="P7" s="9">
        <v>475</v>
      </c>
    </row>
    <row r="8" spans="1:16" x14ac:dyDescent="0.2">
      <c r="A8" s="10"/>
      <c r="B8" s="11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6" x14ac:dyDescent="0.2">
      <c r="A9" s="10" t="s">
        <v>67</v>
      </c>
      <c r="B9" s="11" t="s">
        <v>30</v>
      </c>
      <c r="C9" s="9">
        <v>122.8</v>
      </c>
      <c r="D9" s="9">
        <v>123</v>
      </c>
      <c r="E9" s="9">
        <v>0.91509997844696045</v>
      </c>
      <c r="F9" s="9">
        <v>-275</v>
      </c>
      <c r="G9" s="9">
        <v>275</v>
      </c>
      <c r="H9" s="9">
        <v>310</v>
      </c>
      <c r="I9" s="9">
        <v>140</v>
      </c>
      <c r="J9" s="9">
        <v>150</v>
      </c>
      <c r="K9" s="9">
        <v>160</v>
      </c>
      <c r="L9" s="9">
        <v>470</v>
      </c>
      <c r="M9" s="9">
        <v>280</v>
      </c>
      <c r="N9" s="9">
        <v>300</v>
      </c>
      <c r="O9" s="9">
        <v>-315</v>
      </c>
      <c r="P9" s="9">
        <v>770</v>
      </c>
    </row>
    <row r="10" spans="1:16" x14ac:dyDescent="0.2">
      <c r="A10" s="10" t="s">
        <v>75</v>
      </c>
      <c r="B10" s="11" t="s">
        <v>38</v>
      </c>
      <c r="C10" s="9">
        <v>120.2</v>
      </c>
      <c r="D10" s="9">
        <v>123</v>
      </c>
      <c r="E10" s="9">
        <v>0.93480002880096436</v>
      </c>
      <c r="F10" s="9">
        <v>-240</v>
      </c>
      <c r="G10" s="9">
        <v>255</v>
      </c>
      <c r="H10" s="9">
        <v>285</v>
      </c>
      <c r="I10" s="9">
        <v>115</v>
      </c>
      <c r="J10" s="9">
        <v>130</v>
      </c>
      <c r="K10" s="9">
        <v>-150</v>
      </c>
      <c r="L10" s="9">
        <v>415</v>
      </c>
      <c r="M10" s="9">
        <v>265</v>
      </c>
      <c r="N10" s="9">
        <v>305</v>
      </c>
      <c r="O10" s="9">
        <v>325</v>
      </c>
      <c r="P10" s="9">
        <v>740</v>
      </c>
    </row>
    <row r="11" spans="1:16" x14ac:dyDescent="0.2">
      <c r="A11" s="10" t="s">
        <v>59</v>
      </c>
      <c r="B11" s="11" t="s">
        <v>60</v>
      </c>
      <c r="C11" s="9">
        <v>116.6</v>
      </c>
      <c r="D11" s="9">
        <v>123</v>
      </c>
      <c r="E11" s="9">
        <v>0.96410000324249268</v>
      </c>
      <c r="F11" s="9">
        <v>225</v>
      </c>
      <c r="G11" s="9">
        <v>255</v>
      </c>
      <c r="H11" s="9">
        <v>-295</v>
      </c>
      <c r="I11" s="9">
        <v>130</v>
      </c>
      <c r="J11" s="9">
        <v>155</v>
      </c>
      <c r="K11" s="9">
        <v>-175</v>
      </c>
      <c r="L11" s="9">
        <v>410</v>
      </c>
      <c r="M11" s="9">
        <v>290</v>
      </c>
      <c r="N11" s="9">
        <v>315</v>
      </c>
      <c r="O11" s="9">
        <v>325</v>
      </c>
      <c r="P11" s="9">
        <v>735</v>
      </c>
    </row>
    <row r="12" spans="1:16" x14ac:dyDescent="0.2">
      <c r="A12" s="10" t="s">
        <v>108</v>
      </c>
      <c r="B12" s="11" t="s">
        <v>35</v>
      </c>
      <c r="C12" s="9">
        <v>123.6</v>
      </c>
      <c r="D12" s="9">
        <v>123</v>
      </c>
      <c r="E12" s="9">
        <v>0.90930002927780151</v>
      </c>
      <c r="F12" s="9">
        <v>-230</v>
      </c>
      <c r="G12" s="9">
        <v>230</v>
      </c>
      <c r="H12" s="9">
        <v>250</v>
      </c>
      <c r="I12" s="9">
        <v>120</v>
      </c>
      <c r="J12" s="9">
        <v>130</v>
      </c>
      <c r="K12" s="9">
        <v>-135</v>
      </c>
      <c r="L12" s="9">
        <v>380</v>
      </c>
      <c r="M12" s="9">
        <v>270</v>
      </c>
      <c r="N12" s="9">
        <v>305</v>
      </c>
      <c r="O12" s="9">
        <v>-365</v>
      </c>
      <c r="P12" s="9">
        <v>685</v>
      </c>
    </row>
    <row r="13" spans="1:16" x14ac:dyDescent="0.2">
      <c r="A13" s="10"/>
      <c r="B13" s="11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</row>
    <row r="14" spans="1:16" x14ac:dyDescent="0.2">
      <c r="A14" s="10" t="s">
        <v>46</v>
      </c>
      <c r="B14" s="11" t="s">
        <v>30</v>
      </c>
      <c r="C14" s="9">
        <v>130.6</v>
      </c>
      <c r="D14" s="9">
        <v>132</v>
      </c>
      <c r="E14" s="9">
        <v>0.8629000186920166</v>
      </c>
      <c r="F14" s="9">
        <v>300</v>
      </c>
      <c r="G14" s="9">
        <v>320</v>
      </c>
      <c r="H14" s="9">
        <v>-340</v>
      </c>
      <c r="I14" s="9">
        <v>170</v>
      </c>
      <c r="J14" s="9">
        <v>180</v>
      </c>
      <c r="K14" s="9">
        <v>190</v>
      </c>
      <c r="L14" s="9">
        <v>510</v>
      </c>
      <c r="M14" s="9">
        <v>330</v>
      </c>
      <c r="N14" s="9">
        <v>350</v>
      </c>
      <c r="O14" s="9">
        <v>-380</v>
      </c>
      <c r="P14" s="9">
        <v>860</v>
      </c>
    </row>
    <row r="15" spans="1:16" x14ac:dyDescent="0.2">
      <c r="A15" s="10" t="s">
        <v>41</v>
      </c>
      <c r="B15" s="11" t="s">
        <v>30</v>
      </c>
      <c r="C15" s="9">
        <v>125</v>
      </c>
      <c r="D15" s="9">
        <v>132</v>
      </c>
      <c r="E15" s="9">
        <v>0.89939999580383301</v>
      </c>
      <c r="F15" s="9">
        <v>300</v>
      </c>
      <c r="G15" s="9">
        <v>320</v>
      </c>
      <c r="H15" s="9">
        <v>340</v>
      </c>
      <c r="I15" s="9">
        <v>150</v>
      </c>
      <c r="J15" s="9">
        <v>160</v>
      </c>
      <c r="K15" s="9">
        <v>-165</v>
      </c>
      <c r="L15" s="9">
        <v>500</v>
      </c>
      <c r="M15" s="9">
        <v>330</v>
      </c>
      <c r="N15" s="9">
        <v>350</v>
      </c>
      <c r="O15" s="9">
        <v>-380</v>
      </c>
      <c r="P15" s="9">
        <v>850</v>
      </c>
    </row>
    <row r="16" spans="1:16" x14ac:dyDescent="0.2">
      <c r="A16" s="10" t="s">
        <v>112</v>
      </c>
      <c r="B16" s="11" t="s">
        <v>60</v>
      </c>
      <c r="C16" s="9">
        <v>130.80000000000001</v>
      </c>
      <c r="D16" s="9">
        <v>132</v>
      </c>
      <c r="E16" s="9">
        <v>0.86169999837875366</v>
      </c>
      <c r="F16" s="9">
        <v>255</v>
      </c>
      <c r="G16" s="9">
        <v>-275</v>
      </c>
      <c r="H16" s="9">
        <v>275</v>
      </c>
      <c r="I16" s="9">
        <v>130</v>
      </c>
      <c r="J16" s="9">
        <v>-150</v>
      </c>
      <c r="K16" s="9">
        <v>-150</v>
      </c>
      <c r="L16" s="9">
        <v>405</v>
      </c>
      <c r="M16" s="9">
        <v>300</v>
      </c>
      <c r="N16" s="9">
        <v>-345</v>
      </c>
      <c r="O16" s="9">
        <v>-345</v>
      </c>
      <c r="P16" s="9">
        <v>705</v>
      </c>
    </row>
    <row r="17" spans="1:16" x14ac:dyDescent="0.2">
      <c r="A17" s="10"/>
      <c r="B17" s="1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</row>
    <row r="18" spans="1:16" x14ac:dyDescent="0.2">
      <c r="A18" s="10" t="s">
        <v>54</v>
      </c>
      <c r="B18" s="11" t="s">
        <v>35</v>
      </c>
      <c r="C18" s="9">
        <v>148.19999999999999</v>
      </c>
      <c r="D18" s="9">
        <v>148</v>
      </c>
      <c r="E18" s="9">
        <v>0.77359998226165771</v>
      </c>
      <c r="F18" s="9">
        <v>275</v>
      </c>
      <c r="G18" s="9">
        <v>300</v>
      </c>
      <c r="H18" s="9">
        <v>325</v>
      </c>
      <c r="I18" s="9">
        <v>160</v>
      </c>
      <c r="J18" s="9">
        <v>170</v>
      </c>
      <c r="K18" s="9">
        <v>180</v>
      </c>
      <c r="L18" s="9">
        <v>505</v>
      </c>
      <c r="M18" s="9">
        <v>335</v>
      </c>
      <c r="N18" s="9">
        <v>365</v>
      </c>
      <c r="O18" s="9">
        <v>435</v>
      </c>
      <c r="P18" s="9">
        <v>940</v>
      </c>
    </row>
    <row r="19" spans="1:16" x14ac:dyDescent="0.2">
      <c r="A19" s="10" t="s">
        <v>52</v>
      </c>
      <c r="B19" s="11" t="s">
        <v>30</v>
      </c>
      <c r="C19" s="9">
        <v>146.19999999999999</v>
      </c>
      <c r="D19" s="9">
        <v>148</v>
      </c>
      <c r="E19" s="9">
        <v>0.78210002183914185</v>
      </c>
      <c r="F19" s="9">
        <v>320</v>
      </c>
      <c r="G19" s="9">
        <v>350</v>
      </c>
      <c r="H19" s="9">
        <v>370</v>
      </c>
      <c r="I19" s="9">
        <v>160</v>
      </c>
      <c r="J19" s="9">
        <v>170</v>
      </c>
      <c r="K19" s="9">
        <v>180</v>
      </c>
      <c r="L19" s="9">
        <v>550</v>
      </c>
      <c r="M19" s="9">
        <v>320</v>
      </c>
      <c r="N19" s="9">
        <v>350</v>
      </c>
      <c r="O19" s="9">
        <v>380</v>
      </c>
      <c r="P19" s="9">
        <v>930</v>
      </c>
    </row>
    <row r="20" spans="1:16" x14ac:dyDescent="0.2">
      <c r="A20" s="10" t="s">
        <v>81</v>
      </c>
      <c r="B20" s="11" t="s">
        <v>60</v>
      </c>
      <c r="C20" s="9">
        <v>145.4</v>
      </c>
      <c r="D20" s="9">
        <v>148</v>
      </c>
      <c r="E20" s="9">
        <v>0.78570002317428589</v>
      </c>
      <c r="F20" s="9">
        <v>265</v>
      </c>
      <c r="G20" s="9">
        <v>315</v>
      </c>
      <c r="H20" s="9">
        <v>350</v>
      </c>
      <c r="I20" s="9">
        <v>150</v>
      </c>
      <c r="J20" s="9">
        <v>170</v>
      </c>
      <c r="K20" s="9">
        <v>-180</v>
      </c>
      <c r="L20" s="9">
        <v>520</v>
      </c>
      <c r="M20" s="9">
        <v>315</v>
      </c>
      <c r="N20" s="9">
        <v>345</v>
      </c>
      <c r="O20" s="9">
        <v>-375</v>
      </c>
      <c r="P20" s="9">
        <v>865</v>
      </c>
    </row>
    <row r="21" spans="1:16" x14ac:dyDescent="0.2">
      <c r="A21" s="10" t="s">
        <v>69</v>
      </c>
      <c r="B21" s="11" t="s">
        <v>38</v>
      </c>
      <c r="C21" s="9">
        <v>136.6</v>
      </c>
      <c r="D21" s="9">
        <v>148</v>
      </c>
      <c r="E21" s="9">
        <v>0.82859998941421509</v>
      </c>
      <c r="F21" s="9">
        <v>270</v>
      </c>
      <c r="G21" s="9">
        <v>-330</v>
      </c>
      <c r="H21" s="9">
        <v>-335</v>
      </c>
      <c r="I21" s="9">
        <v>150</v>
      </c>
      <c r="J21" s="9">
        <v>180</v>
      </c>
      <c r="K21" s="9">
        <v>200</v>
      </c>
      <c r="L21" s="9">
        <v>470</v>
      </c>
      <c r="M21" s="9">
        <v>285</v>
      </c>
      <c r="N21" s="9">
        <v>345</v>
      </c>
      <c r="O21" s="9">
        <v>380</v>
      </c>
      <c r="P21" s="9">
        <v>850</v>
      </c>
    </row>
    <row r="22" spans="1:16" x14ac:dyDescent="0.2">
      <c r="A22" s="10" t="s">
        <v>116</v>
      </c>
      <c r="B22" s="11" t="s">
        <v>44</v>
      </c>
      <c r="C22" s="9">
        <v>147.80000000000001</v>
      </c>
      <c r="D22" s="9">
        <v>148</v>
      </c>
      <c r="E22" s="9">
        <v>0.7752000093460083</v>
      </c>
      <c r="F22" s="9">
        <v>225</v>
      </c>
      <c r="G22" s="9">
        <v>275</v>
      </c>
      <c r="H22" s="9">
        <v>-325</v>
      </c>
      <c r="I22" s="9">
        <v>155</v>
      </c>
      <c r="J22" s="9">
        <v>-185</v>
      </c>
      <c r="K22" s="9">
        <v>185</v>
      </c>
      <c r="L22" s="9">
        <v>460</v>
      </c>
      <c r="M22" s="9">
        <v>315</v>
      </c>
      <c r="N22" s="9">
        <v>-385</v>
      </c>
      <c r="O22" s="9">
        <v>-385</v>
      </c>
      <c r="P22" s="9">
        <v>775</v>
      </c>
    </row>
    <row r="23" spans="1:16" x14ac:dyDescent="0.2">
      <c r="A23" s="10" t="s">
        <v>133</v>
      </c>
      <c r="B23" s="11" t="s">
        <v>35</v>
      </c>
      <c r="C23" s="9">
        <v>146.4</v>
      </c>
      <c r="D23" s="9">
        <v>148</v>
      </c>
      <c r="E23" s="9">
        <v>0.78130000829696655</v>
      </c>
      <c r="F23" s="9">
        <v>215</v>
      </c>
      <c r="G23" s="9">
        <v>235</v>
      </c>
      <c r="H23" s="9">
        <v>265</v>
      </c>
      <c r="I23" s="9">
        <v>140</v>
      </c>
      <c r="J23" s="9">
        <v>155</v>
      </c>
      <c r="K23" s="9">
        <v>-165</v>
      </c>
      <c r="L23" s="9">
        <v>420</v>
      </c>
      <c r="M23" s="9">
        <v>-315</v>
      </c>
      <c r="N23" s="9">
        <v>315</v>
      </c>
      <c r="O23" s="9">
        <v>-350</v>
      </c>
      <c r="P23" s="9">
        <v>735</v>
      </c>
    </row>
    <row r="24" spans="1:16" x14ac:dyDescent="0.2">
      <c r="A24" s="10"/>
      <c r="B24" s="11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</row>
    <row r="25" spans="1:16" x14ac:dyDescent="0.2">
      <c r="A25" s="10" t="s">
        <v>50</v>
      </c>
      <c r="B25" s="11" t="s">
        <v>35</v>
      </c>
      <c r="C25" s="9">
        <v>163.80000000000001</v>
      </c>
      <c r="D25" s="9">
        <v>165</v>
      </c>
      <c r="E25" s="9">
        <v>0.71729999780654907</v>
      </c>
      <c r="F25" s="9">
        <v>290</v>
      </c>
      <c r="G25" s="9">
        <v>325</v>
      </c>
      <c r="H25" s="9">
        <v>345</v>
      </c>
      <c r="I25" s="9">
        <v>200</v>
      </c>
      <c r="J25" s="9">
        <v>-215</v>
      </c>
      <c r="K25" s="9">
        <v>215</v>
      </c>
      <c r="L25" s="9">
        <v>560</v>
      </c>
      <c r="M25" s="9">
        <v>380</v>
      </c>
      <c r="N25" s="9">
        <v>420</v>
      </c>
      <c r="O25" s="9">
        <v>455</v>
      </c>
      <c r="P25" s="9">
        <v>1015</v>
      </c>
    </row>
    <row r="26" spans="1:16" x14ac:dyDescent="0.2">
      <c r="A26" s="10" t="s">
        <v>48</v>
      </c>
      <c r="B26" s="11" t="s">
        <v>30</v>
      </c>
      <c r="C26" s="9">
        <v>159.19999999999999</v>
      </c>
      <c r="D26" s="9">
        <v>165</v>
      </c>
      <c r="E26" s="9">
        <v>0.73210000991821289</v>
      </c>
      <c r="F26" s="9">
        <v>400</v>
      </c>
      <c r="G26" s="9">
        <v>430</v>
      </c>
      <c r="H26" s="9">
        <v>-440</v>
      </c>
      <c r="I26" s="9">
        <v>170</v>
      </c>
      <c r="J26" s="9">
        <v>180</v>
      </c>
      <c r="K26" s="9">
        <v>-190</v>
      </c>
      <c r="L26" s="9">
        <v>610</v>
      </c>
      <c r="M26" s="9">
        <v>365</v>
      </c>
      <c r="N26" s="9">
        <v>385</v>
      </c>
      <c r="O26" s="9">
        <v>400</v>
      </c>
      <c r="P26" s="9">
        <v>1010</v>
      </c>
    </row>
    <row r="27" spans="1:16" x14ac:dyDescent="0.2">
      <c r="A27" s="10" t="s">
        <v>106</v>
      </c>
      <c r="B27" s="11" t="s">
        <v>38</v>
      </c>
      <c r="C27" s="9">
        <v>155.4</v>
      </c>
      <c r="D27" s="9">
        <v>165</v>
      </c>
      <c r="E27" s="9">
        <v>0.74540001153945923</v>
      </c>
      <c r="F27" s="9">
        <v>-270</v>
      </c>
      <c r="G27" s="9">
        <v>-285</v>
      </c>
      <c r="H27" s="9">
        <v>285</v>
      </c>
      <c r="I27" s="9">
        <v>160</v>
      </c>
      <c r="J27" s="9">
        <v>180</v>
      </c>
      <c r="K27" s="9">
        <v>190</v>
      </c>
      <c r="L27" s="9">
        <v>475</v>
      </c>
      <c r="M27" s="9">
        <v>315</v>
      </c>
      <c r="N27" s="9">
        <v>345</v>
      </c>
      <c r="O27" s="9">
        <v>365</v>
      </c>
      <c r="P27" s="9">
        <v>840</v>
      </c>
    </row>
    <row r="28" spans="1:16" x14ac:dyDescent="0.2">
      <c r="A28" s="10" t="s">
        <v>127</v>
      </c>
      <c r="B28" s="11" t="s">
        <v>44</v>
      </c>
      <c r="C28" s="9">
        <v>153.4</v>
      </c>
      <c r="D28" s="9">
        <v>165</v>
      </c>
      <c r="E28" s="9">
        <v>0.75279998779296875</v>
      </c>
      <c r="F28" s="9">
        <v>195</v>
      </c>
      <c r="G28" s="9">
        <v>265</v>
      </c>
      <c r="H28" s="9">
        <v>-305</v>
      </c>
      <c r="I28" s="9">
        <v>135</v>
      </c>
      <c r="J28" s="9">
        <v>185</v>
      </c>
      <c r="K28" s="9">
        <v>-200</v>
      </c>
      <c r="L28" s="9">
        <v>450</v>
      </c>
      <c r="M28" s="9">
        <v>275</v>
      </c>
      <c r="N28" s="9">
        <v>335</v>
      </c>
      <c r="O28" s="9">
        <v>-395</v>
      </c>
      <c r="P28" s="9">
        <v>785</v>
      </c>
    </row>
    <row r="29" spans="1:16" x14ac:dyDescent="0.2">
      <c r="A29" s="10" t="s">
        <v>139</v>
      </c>
      <c r="B29" s="11" t="s">
        <v>44</v>
      </c>
      <c r="C29" s="9">
        <v>153.19999999999999</v>
      </c>
      <c r="D29" s="9">
        <v>165</v>
      </c>
      <c r="E29" s="9">
        <v>0.75360000133514404</v>
      </c>
      <c r="F29" s="9">
        <v>195</v>
      </c>
      <c r="G29" s="9">
        <v>265</v>
      </c>
      <c r="H29" s="9">
        <v>315</v>
      </c>
      <c r="I29" s="9">
        <v>135</v>
      </c>
      <c r="J29" s="9">
        <v>-185</v>
      </c>
      <c r="K29" s="9">
        <v>-185</v>
      </c>
      <c r="L29" s="9">
        <v>450</v>
      </c>
      <c r="M29" s="9">
        <v>275</v>
      </c>
      <c r="N29" s="9">
        <v>-345</v>
      </c>
      <c r="O29" s="9">
        <v>-395</v>
      </c>
      <c r="P29" s="9">
        <v>725</v>
      </c>
    </row>
    <row r="30" spans="1:16" x14ac:dyDescent="0.2">
      <c r="A30" s="10"/>
      <c r="B30" s="11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1:16" x14ac:dyDescent="0.2">
      <c r="A31" s="10" t="s">
        <v>37</v>
      </c>
      <c r="B31" s="11" t="s">
        <v>38</v>
      </c>
      <c r="C31" s="9">
        <v>176.4</v>
      </c>
      <c r="D31" s="9">
        <v>181</v>
      </c>
      <c r="E31" s="9">
        <v>0.68260002136230469</v>
      </c>
      <c r="F31" s="9">
        <v>405</v>
      </c>
      <c r="G31" s="9">
        <v>450</v>
      </c>
      <c r="H31" s="9">
        <v>-490</v>
      </c>
      <c r="I31" s="9">
        <v>-215</v>
      </c>
      <c r="J31" s="9">
        <v>230</v>
      </c>
      <c r="K31" s="9">
        <v>250</v>
      </c>
      <c r="L31" s="9">
        <v>700</v>
      </c>
      <c r="M31" s="9">
        <v>405</v>
      </c>
      <c r="N31" s="9">
        <v>450</v>
      </c>
      <c r="O31" s="9">
        <v>480</v>
      </c>
      <c r="P31" s="9">
        <v>1180</v>
      </c>
    </row>
    <row r="32" spans="1:16" x14ac:dyDescent="0.2">
      <c r="A32" s="10" t="s">
        <v>43</v>
      </c>
      <c r="B32" s="11" t="s">
        <v>44</v>
      </c>
      <c r="C32" s="9">
        <v>181.2</v>
      </c>
      <c r="D32" s="9">
        <v>181</v>
      </c>
      <c r="E32" s="9">
        <v>0.67140001058578491</v>
      </c>
      <c r="F32" s="9">
        <v>-365</v>
      </c>
      <c r="G32" s="9">
        <v>385</v>
      </c>
      <c r="H32" s="9">
        <v>425</v>
      </c>
      <c r="I32" s="9">
        <v>185</v>
      </c>
      <c r="J32" s="9">
        <v>225</v>
      </c>
      <c r="K32" s="9">
        <v>250</v>
      </c>
      <c r="L32" s="9">
        <v>675</v>
      </c>
      <c r="M32" s="9">
        <v>365</v>
      </c>
      <c r="N32" s="9">
        <v>405</v>
      </c>
      <c r="O32" s="9">
        <v>450</v>
      </c>
      <c r="P32" s="9">
        <v>1125</v>
      </c>
    </row>
    <row r="33" spans="1:16" x14ac:dyDescent="0.2">
      <c r="A33" s="10" t="s">
        <v>71</v>
      </c>
      <c r="B33" s="11" t="s">
        <v>30</v>
      </c>
      <c r="C33" s="9">
        <v>177.8</v>
      </c>
      <c r="D33" s="9">
        <v>181</v>
      </c>
      <c r="E33" s="9">
        <v>0.67919999361038208</v>
      </c>
      <c r="F33" s="9">
        <v>300</v>
      </c>
      <c r="G33" s="9">
        <v>350</v>
      </c>
      <c r="H33" s="9">
        <v>380</v>
      </c>
      <c r="I33" s="9">
        <v>180</v>
      </c>
      <c r="J33" s="9">
        <v>200</v>
      </c>
      <c r="K33" s="9">
        <v>225</v>
      </c>
      <c r="L33" s="9">
        <v>605</v>
      </c>
      <c r="M33" s="9">
        <v>320</v>
      </c>
      <c r="N33" s="9">
        <v>400</v>
      </c>
      <c r="O33" s="9">
        <v>430</v>
      </c>
      <c r="P33" s="9">
        <v>1035</v>
      </c>
    </row>
    <row r="34" spans="1:16" x14ac:dyDescent="0.2">
      <c r="A34" s="10" t="s">
        <v>102</v>
      </c>
      <c r="B34" s="11" t="s">
        <v>44</v>
      </c>
      <c r="C34" s="9">
        <v>169</v>
      </c>
      <c r="D34" s="9">
        <v>181</v>
      </c>
      <c r="E34" s="9">
        <v>0.70200002193450928</v>
      </c>
      <c r="F34" s="9">
        <v>195</v>
      </c>
      <c r="G34" s="9">
        <v>285</v>
      </c>
      <c r="H34" s="9">
        <v>-365</v>
      </c>
      <c r="I34" s="9">
        <v>135</v>
      </c>
      <c r="J34" s="9">
        <v>185</v>
      </c>
      <c r="K34" s="9">
        <v>-225</v>
      </c>
      <c r="L34" s="9">
        <v>470</v>
      </c>
      <c r="M34" s="9">
        <v>365</v>
      </c>
      <c r="N34" s="9">
        <v>435</v>
      </c>
      <c r="O34" s="9">
        <v>-440</v>
      </c>
      <c r="P34" s="9">
        <v>905</v>
      </c>
    </row>
    <row r="35" spans="1:16" x14ac:dyDescent="0.2">
      <c r="A35" s="10"/>
      <c r="B35" s="11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x14ac:dyDescent="0.2">
      <c r="A36" s="10" t="s">
        <v>29</v>
      </c>
      <c r="B36" s="11" t="s">
        <v>30</v>
      </c>
      <c r="C36" s="9">
        <v>191.8</v>
      </c>
      <c r="D36" s="9">
        <v>198</v>
      </c>
      <c r="E36" s="9">
        <v>0.64990001916885376</v>
      </c>
      <c r="F36" s="9">
        <v>-480</v>
      </c>
      <c r="G36" s="9">
        <v>480</v>
      </c>
      <c r="H36" s="9">
        <v>510</v>
      </c>
      <c r="I36" s="9">
        <v>240</v>
      </c>
      <c r="J36" s="9">
        <v>260</v>
      </c>
      <c r="K36" s="9">
        <v>270</v>
      </c>
      <c r="L36" s="9">
        <v>780</v>
      </c>
      <c r="M36" s="9">
        <v>425</v>
      </c>
      <c r="N36" s="9">
        <v>450</v>
      </c>
      <c r="O36" s="9">
        <v>480</v>
      </c>
      <c r="P36" s="9">
        <v>1260</v>
      </c>
    </row>
    <row r="37" spans="1:16" x14ac:dyDescent="0.2">
      <c r="A37" s="10" t="s">
        <v>63</v>
      </c>
      <c r="B37" s="11" t="s">
        <v>38</v>
      </c>
      <c r="C37" s="9">
        <v>197.6</v>
      </c>
      <c r="D37" s="9">
        <v>198</v>
      </c>
      <c r="E37" s="9">
        <v>0.63969999551773071</v>
      </c>
      <c r="F37" s="9">
        <v>390</v>
      </c>
      <c r="G37" s="9">
        <v>430</v>
      </c>
      <c r="H37" s="9">
        <v>455</v>
      </c>
      <c r="I37" s="9">
        <v>190</v>
      </c>
      <c r="J37" s="9">
        <v>220</v>
      </c>
      <c r="K37" s="9">
        <v>235</v>
      </c>
      <c r="L37" s="9">
        <v>690</v>
      </c>
      <c r="M37" s="9">
        <v>375</v>
      </c>
      <c r="N37" s="9">
        <v>415</v>
      </c>
      <c r="O37" s="9">
        <v>-450</v>
      </c>
      <c r="P37" s="9">
        <v>1105</v>
      </c>
    </row>
    <row r="38" spans="1:16" x14ac:dyDescent="0.2">
      <c r="A38" s="10" t="s">
        <v>79</v>
      </c>
      <c r="B38" s="11" t="s">
        <v>60</v>
      </c>
      <c r="C38" s="9">
        <v>183.4</v>
      </c>
      <c r="D38" s="9">
        <v>198</v>
      </c>
      <c r="E38" s="9">
        <v>0.66659998893737793</v>
      </c>
      <c r="F38" s="9">
        <v>-385</v>
      </c>
      <c r="G38" s="9">
        <v>385</v>
      </c>
      <c r="H38" s="9">
        <v>420</v>
      </c>
      <c r="I38" s="9">
        <v>195</v>
      </c>
      <c r="J38" s="9">
        <v>-215</v>
      </c>
      <c r="K38" s="9">
        <v>-215</v>
      </c>
      <c r="L38" s="9">
        <v>615</v>
      </c>
      <c r="M38" s="9">
        <v>365</v>
      </c>
      <c r="N38" s="9">
        <v>405</v>
      </c>
      <c r="O38" s="9">
        <v>-430</v>
      </c>
      <c r="P38" s="9">
        <v>1020</v>
      </c>
    </row>
    <row r="39" spans="1:16" x14ac:dyDescent="0.2">
      <c r="A39" s="10" t="s">
        <v>100</v>
      </c>
      <c r="B39" s="11" t="s">
        <v>60</v>
      </c>
      <c r="C39" s="9">
        <v>188.6</v>
      </c>
      <c r="D39" s="9">
        <v>198</v>
      </c>
      <c r="E39" s="9">
        <v>0.65600001811981201</v>
      </c>
      <c r="F39" s="9">
        <v>-315</v>
      </c>
      <c r="G39" s="9">
        <v>330</v>
      </c>
      <c r="H39" s="9">
        <v>-390</v>
      </c>
      <c r="I39" s="9">
        <v>175</v>
      </c>
      <c r="J39" s="9">
        <v>-205</v>
      </c>
      <c r="K39" s="9">
        <v>-210</v>
      </c>
      <c r="L39" s="9">
        <v>505</v>
      </c>
      <c r="M39" s="9">
        <v>365</v>
      </c>
      <c r="N39" s="9">
        <v>435</v>
      </c>
      <c r="O39" s="9">
        <v>465</v>
      </c>
      <c r="P39" s="9">
        <v>970</v>
      </c>
    </row>
    <row r="40" spans="1:16" x14ac:dyDescent="0.2">
      <c r="A40" s="10" t="s">
        <v>114</v>
      </c>
      <c r="B40" s="11" t="s">
        <v>35</v>
      </c>
      <c r="C40" s="9">
        <v>197.2</v>
      </c>
      <c r="D40" s="9">
        <v>198</v>
      </c>
      <c r="E40" s="9">
        <v>0.6403999924659729</v>
      </c>
      <c r="F40" s="9">
        <v>-320</v>
      </c>
      <c r="G40" s="9">
        <v>-340</v>
      </c>
      <c r="H40" s="9">
        <v>340</v>
      </c>
      <c r="I40" s="9">
        <v>-200</v>
      </c>
      <c r="J40" s="9">
        <v>200</v>
      </c>
      <c r="K40" s="9">
        <v>-215</v>
      </c>
      <c r="L40" s="9">
        <v>540</v>
      </c>
      <c r="M40" s="9">
        <v>330</v>
      </c>
      <c r="N40" s="9">
        <v>360</v>
      </c>
      <c r="O40" s="9">
        <v>400</v>
      </c>
      <c r="P40" s="9">
        <v>940</v>
      </c>
    </row>
    <row r="41" spans="1:16" x14ac:dyDescent="0.2">
      <c r="A41" s="10" t="s">
        <v>118</v>
      </c>
      <c r="B41" s="11" t="s">
        <v>44</v>
      </c>
      <c r="C41" s="9">
        <v>196</v>
      </c>
      <c r="D41" s="9">
        <v>198</v>
      </c>
      <c r="E41" s="9">
        <v>0.64240002632141113</v>
      </c>
      <c r="F41" s="9">
        <v>260</v>
      </c>
      <c r="G41" s="9">
        <v>315</v>
      </c>
      <c r="H41" s="9">
        <v>365</v>
      </c>
      <c r="I41" s="9">
        <v>155</v>
      </c>
      <c r="J41" s="9">
        <v>200</v>
      </c>
      <c r="K41" s="9">
        <v>-225</v>
      </c>
      <c r="L41" s="9">
        <v>565</v>
      </c>
      <c r="M41" s="9">
        <v>315</v>
      </c>
      <c r="N41" s="9">
        <v>365</v>
      </c>
      <c r="O41" s="9">
        <v>-480</v>
      </c>
      <c r="P41" s="9">
        <v>930</v>
      </c>
    </row>
    <row r="42" spans="1:16" x14ac:dyDescent="0.2">
      <c r="A42" s="10" t="s">
        <v>131</v>
      </c>
      <c r="B42" s="11" t="s">
        <v>38</v>
      </c>
      <c r="C42" s="9">
        <v>183.6</v>
      </c>
      <c r="D42" s="9">
        <v>198</v>
      </c>
      <c r="E42" s="9">
        <v>0.66619998216629028</v>
      </c>
      <c r="F42" s="9">
        <v>270</v>
      </c>
      <c r="G42" s="9">
        <v>-315</v>
      </c>
      <c r="H42" s="9">
        <v>-325</v>
      </c>
      <c r="I42" s="9">
        <v>-175</v>
      </c>
      <c r="J42" s="9">
        <v>185</v>
      </c>
      <c r="K42" s="9">
        <v>-215</v>
      </c>
      <c r="L42" s="9">
        <v>455</v>
      </c>
      <c r="M42" s="9">
        <v>365</v>
      </c>
      <c r="N42" s="9">
        <v>410</v>
      </c>
      <c r="O42" s="9">
        <v>-420</v>
      </c>
      <c r="P42" s="9">
        <v>865</v>
      </c>
    </row>
    <row r="43" spans="1:16" x14ac:dyDescent="0.2">
      <c r="A43" s="10"/>
      <c r="B43" s="11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x14ac:dyDescent="0.2">
      <c r="A44" s="10" t="s">
        <v>34</v>
      </c>
      <c r="B44" s="11" t="s">
        <v>35</v>
      </c>
      <c r="C44" s="9">
        <v>212</v>
      </c>
      <c r="D44" s="9">
        <v>220</v>
      </c>
      <c r="E44" s="9">
        <v>0.61870002746582031</v>
      </c>
      <c r="F44" s="9">
        <v>-445</v>
      </c>
      <c r="G44" s="9">
        <v>500</v>
      </c>
      <c r="H44" s="9">
        <v>-550</v>
      </c>
      <c r="I44" s="9">
        <v>225</v>
      </c>
      <c r="J44" s="9">
        <v>240</v>
      </c>
      <c r="K44" s="9">
        <v>260</v>
      </c>
      <c r="L44" s="9">
        <v>760</v>
      </c>
      <c r="M44" s="9">
        <v>455</v>
      </c>
      <c r="N44" s="9">
        <v>500</v>
      </c>
      <c r="O44" s="9">
        <v>550</v>
      </c>
      <c r="P44" s="9">
        <v>1310</v>
      </c>
    </row>
    <row r="45" spans="1:16" x14ac:dyDescent="0.2">
      <c r="A45" s="10" t="s">
        <v>73</v>
      </c>
      <c r="B45" s="11" t="s">
        <v>30</v>
      </c>
      <c r="C45" s="9">
        <v>203.6</v>
      </c>
      <c r="D45" s="9">
        <v>220</v>
      </c>
      <c r="E45" s="9">
        <v>0.63029998540878296</v>
      </c>
      <c r="F45" s="9">
        <v>405</v>
      </c>
      <c r="G45" s="9">
        <v>-440</v>
      </c>
      <c r="H45" s="9">
        <v>440</v>
      </c>
      <c r="I45" s="9">
        <v>-200</v>
      </c>
      <c r="J45" s="9">
        <v>200</v>
      </c>
      <c r="K45" s="9">
        <v>220</v>
      </c>
      <c r="L45" s="9">
        <v>660</v>
      </c>
      <c r="M45" s="9">
        <v>400</v>
      </c>
      <c r="N45" s="9">
        <v>440</v>
      </c>
      <c r="O45" s="9">
        <v>-460</v>
      </c>
      <c r="P45" s="9">
        <v>1100</v>
      </c>
    </row>
    <row r="46" spans="1:16" x14ac:dyDescent="0.2">
      <c r="A46" s="10" t="s">
        <v>90</v>
      </c>
      <c r="B46" s="11" t="s">
        <v>35</v>
      </c>
      <c r="C46" s="9">
        <v>215.2</v>
      </c>
      <c r="D46" s="9">
        <v>220</v>
      </c>
      <c r="E46" s="9">
        <v>0.61470001935958862</v>
      </c>
      <c r="F46" s="9">
        <v>340</v>
      </c>
      <c r="G46" s="9">
        <v>365</v>
      </c>
      <c r="H46" s="9">
        <v>400</v>
      </c>
      <c r="I46" s="9">
        <v>185</v>
      </c>
      <c r="J46" s="9">
        <v>205</v>
      </c>
      <c r="K46" s="9">
        <v>-225</v>
      </c>
      <c r="L46" s="9">
        <v>605</v>
      </c>
      <c r="M46" s="9">
        <v>400</v>
      </c>
      <c r="N46" s="9">
        <v>445</v>
      </c>
      <c r="O46" s="9">
        <v>480</v>
      </c>
      <c r="P46" s="9">
        <v>1085</v>
      </c>
    </row>
    <row r="47" spans="1:16" x14ac:dyDescent="0.2">
      <c r="A47" s="10" t="s">
        <v>86</v>
      </c>
      <c r="B47" s="11" t="s">
        <v>60</v>
      </c>
      <c r="C47" s="9">
        <v>209.4</v>
      </c>
      <c r="D47" s="9">
        <v>220</v>
      </c>
      <c r="E47" s="9">
        <v>0.62209999561309814</v>
      </c>
      <c r="F47" s="9">
        <v>315</v>
      </c>
      <c r="G47" s="9">
        <v>345</v>
      </c>
      <c r="H47" s="9">
        <v>405</v>
      </c>
      <c r="I47" s="9">
        <v>175</v>
      </c>
      <c r="J47" s="9">
        <v>210</v>
      </c>
      <c r="K47" s="9">
        <v>230</v>
      </c>
      <c r="L47" s="9">
        <v>635</v>
      </c>
      <c r="M47" s="9">
        <v>365</v>
      </c>
      <c r="N47" s="9">
        <v>440</v>
      </c>
      <c r="O47" s="9">
        <v>-480</v>
      </c>
      <c r="P47" s="9">
        <v>1075</v>
      </c>
    </row>
    <row r="48" spans="1:16" x14ac:dyDescent="0.2">
      <c r="A48" s="10"/>
      <c r="B48" s="11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x14ac:dyDescent="0.2">
      <c r="A49" s="10" t="s">
        <v>65</v>
      </c>
      <c r="B49" s="11" t="s">
        <v>30</v>
      </c>
      <c r="C49" s="9">
        <v>237</v>
      </c>
      <c r="D49" s="9">
        <v>242</v>
      </c>
      <c r="E49" s="9">
        <v>0.59280002117156982</v>
      </c>
      <c r="F49" s="9">
        <v>400</v>
      </c>
      <c r="G49" s="9">
        <v>450</v>
      </c>
      <c r="H49" s="9">
        <v>-480</v>
      </c>
      <c r="I49" s="9">
        <v>185</v>
      </c>
      <c r="J49" s="9">
        <v>205</v>
      </c>
      <c r="K49" s="9">
        <v>220</v>
      </c>
      <c r="L49" s="9">
        <v>670</v>
      </c>
      <c r="M49" s="9">
        <v>450</v>
      </c>
      <c r="N49" s="9">
        <v>500</v>
      </c>
      <c r="O49" s="9">
        <v>520</v>
      </c>
      <c r="P49" s="9">
        <v>1190</v>
      </c>
    </row>
    <row r="50" spans="1:16" x14ac:dyDescent="0.2">
      <c r="A50" s="10" t="s">
        <v>88</v>
      </c>
      <c r="B50" s="11" t="s">
        <v>44</v>
      </c>
      <c r="C50" s="9">
        <v>230.2</v>
      </c>
      <c r="D50" s="9">
        <v>242</v>
      </c>
      <c r="E50" s="9">
        <v>0.59869998693466187</v>
      </c>
      <c r="F50" s="9">
        <v>315</v>
      </c>
      <c r="G50" s="9">
        <v>-405</v>
      </c>
      <c r="H50" s="9">
        <v>425</v>
      </c>
      <c r="I50" s="9">
        <v>225</v>
      </c>
      <c r="J50" s="9">
        <v>-250</v>
      </c>
      <c r="K50" s="9">
        <v>250</v>
      </c>
      <c r="L50" s="9">
        <v>675</v>
      </c>
      <c r="M50" s="9">
        <v>365</v>
      </c>
      <c r="N50" s="9">
        <v>440</v>
      </c>
      <c r="O50" s="9">
        <v>-475</v>
      </c>
      <c r="P50" s="9">
        <v>1115</v>
      </c>
    </row>
    <row r="51" spans="1:16" x14ac:dyDescent="0.2">
      <c r="A51" s="10" t="s">
        <v>92</v>
      </c>
      <c r="B51" s="11" t="s">
        <v>38</v>
      </c>
      <c r="C51" s="9">
        <v>236.6</v>
      </c>
      <c r="D51" s="9">
        <v>242</v>
      </c>
      <c r="E51" s="9">
        <v>0.59310001134872437</v>
      </c>
      <c r="F51" s="9">
        <v>390</v>
      </c>
      <c r="G51" s="9">
        <v>430</v>
      </c>
      <c r="H51" s="9">
        <v>-460</v>
      </c>
      <c r="I51" s="9">
        <v>190</v>
      </c>
      <c r="J51" s="9">
        <v>230</v>
      </c>
      <c r="K51" s="9">
        <v>-250</v>
      </c>
      <c r="L51" s="9">
        <v>660</v>
      </c>
      <c r="M51" s="9">
        <v>375</v>
      </c>
      <c r="N51" s="9">
        <v>420</v>
      </c>
      <c r="O51" s="9">
        <v>450</v>
      </c>
      <c r="P51" s="9">
        <v>1110</v>
      </c>
    </row>
    <row r="52" spans="1:16" x14ac:dyDescent="0.2">
      <c r="A52" s="10" t="s">
        <v>123</v>
      </c>
      <c r="B52" s="11" t="s">
        <v>35</v>
      </c>
      <c r="C52" s="9">
        <v>220.8</v>
      </c>
      <c r="D52" s="9">
        <v>242</v>
      </c>
      <c r="E52" s="9">
        <v>0.60820001363754272</v>
      </c>
      <c r="F52" s="9">
        <v>-340</v>
      </c>
      <c r="G52" s="9">
        <v>340</v>
      </c>
      <c r="H52" s="9">
        <v>400</v>
      </c>
      <c r="I52" s="9">
        <v>155</v>
      </c>
      <c r="J52" s="9">
        <v>165</v>
      </c>
      <c r="K52" s="9">
        <v>175</v>
      </c>
      <c r="L52" s="9">
        <v>575</v>
      </c>
      <c r="M52" s="9">
        <v>400</v>
      </c>
      <c r="N52" s="9">
        <v>-425</v>
      </c>
      <c r="O52" s="9">
        <v>-455</v>
      </c>
      <c r="P52" s="9">
        <v>975</v>
      </c>
    </row>
    <row r="53" spans="1:16" x14ac:dyDescent="0.2">
      <c r="A53" s="10" t="s">
        <v>135</v>
      </c>
      <c r="B53" s="11" t="s">
        <v>35</v>
      </c>
      <c r="C53" s="9">
        <v>223</v>
      </c>
      <c r="D53" s="9">
        <v>242</v>
      </c>
      <c r="E53" s="9">
        <v>0.60579997301101685</v>
      </c>
      <c r="F53" s="9">
        <v>-285</v>
      </c>
      <c r="G53" s="9">
        <v>-285</v>
      </c>
      <c r="H53" s="9">
        <v>285</v>
      </c>
      <c r="I53" s="9">
        <v>190</v>
      </c>
      <c r="J53" s="9">
        <v>-205</v>
      </c>
      <c r="K53" s="9">
        <v>205</v>
      </c>
      <c r="L53" s="9">
        <v>490</v>
      </c>
      <c r="M53" s="9">
        <v>385</v>
      </c>
      <c r="N53" s="9">
        <v>405</v>
      </c>
      <c r="O53" s="9">
        <v>445</v>
      </c>
      <c r="P53" s="9">
        <v>935</v>
      </c>
    </row>
    <row r="54" spans="1:16" x14ac:dyDescent="0.2">
      <c r="A54" s="10" t="s">
        <v>137</v>
      </c>
      <c r="B54" s="11" t="s">
        <v>38</v>
      </c>
      <c r="C54" s="9">
        <v>232</v>
      </c>
      <c r="D54" s="9">
        <v>242</v>
      </c>
      <c r="E54" s="9">
        <v>0.59710001945495605</v>
      </c>
      <c r="F54" s="9">
        <v>-315</v>
      </c>
      <c r="G54" s="9">
        <v>-335</v>
      </c>
      <c r="H54" s="9">
        <v>335</v>
      </c>
      <c r="I54" s="9">
        <v>175</v>
      </c>
      <c r="J54" s="9">
        <v>205</v>
      </c>
      <c r="K54" s="9">
        <v>-230</v>
      </c>
      <c r="L54" s="9">
        <v>540</v>
      </c>
      <c r="M54" s="9">
        <v>295</v>
      </c>
      <c r="N54" s="9">
        <v>340</v>
      </c>
      <c r="O54" s="9">
        <v>385</v>
      </c>
      <c r="P54" s="9">
        <v>925</v>
      </c>
    </row>
    <row r="55" spans="1:16" x14ac:dyDescent="0.2">
      <c r="A55" s="10"/>
      <c r="B55" s="11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x14ac:dyDescent="0.2">
      <c r="A56" s="10" t="s">
        <v>57</v>
      </c>
      <c r="B56" s="11" t="s">
        <v>35</v>
      </c>
      <c r="C56" s="9">
        <v>270.39999999999998</v>
      </c>
      <c r="D56" s="9">
        <v>275</v>
      </c>
      <c r="E56" s="9">
        <v>0.57209998369216919</v>
      </c>
      <c r="F56" s="9">
        <v>405</v>
      </c>
      <c r="G56" s="9">
        <v>440</v>
      </c>
      <c r="H56" s="9">
        <v>475</v>
      </c>
      <c r="I56" s="9">
        <v>235</v>
      </c>
      <c r="J56" s="9">
        <v>250</v>
      </c>
      <c r="K56" s="9">
        <v>260</v>
      </c>
      <c r="L56" s="9">
        <v>735</v>
      </c>
      <c r="M56" s="9">
        <v>450</v>
      </c>
      <c r="N56" s="9">
        <v>475</v>
      </c>
      <c r="O56" s="9">
        <v>510</v>
      </c>
      <c r="P56" s="9">
        <v>1245</v>
      </c>
    </row>
    <row r="57" spans="1:16" x14ac:dyDescent="0.2">
      <c r="A57" s="10" t="s">
        <v>77</v>
      </c>
      <c r="B57" s="11" t="s">
        <v>44</v>
      </c>
      <c r="C57" s="9">
        <v>245</v>
      </c>
      <c r="D57" s="9">
        <v>275</v>
      </c>
      <c r="E57" s="9">
        <v>0.58670002222061157</v>
      </c>
      <c r="F57" s="9">
        <v>-315</v>
      </c>
      <c r="G57" s="9">
        <v>365</v>
      </c>
      <c r="H57" s="9">
        <v>450</v>
      </c>
      <c r="I57" s="9">
        <v>225</v>
      </c>
      <c r="J57" s="9">
        <v>250</v>
      </c>
      <c r="K57" s="9">
        <v>275</v>
      </c>
      <c r="L57" s="9">
        <v>725</v>
      </c>
      <c r="M57" s="9">
        <v>365</v>
      </c>
      <c r="N57" s="9">
        <v>415</v>
      </c>
      <c r="O57" s="9">
        <v>450</v>
      </c>
      <c r="P57" s="9">
        <v>1175</v>
      </c>
    </row>
    <row r="58" spans="1:16" x14ac:dyDescent="0.2">
      <c r="A58" s="10" t="s">
        <v>96</v>
      </c>
      <c r="B58" s="11" t="s">
        <v>38</v>
      </c>
      <c r="C58" s="9">
        <v>254.2</v>
      </c>
      <c r="D58" s="9">
        <v>275</v>
      </c>
      <c r="E58" s="9">
        <v>0.58060002326965332</v>
      </c>
      <c r="F58" s="9">
        <v>335</v>
      </c>
      <c r="G58" s="9">
        <v>-385</v>
      </c>
      <c r="H58" s="9">
        <v>385</v>
      </c>
      <c r="I58" s="9">
        <v>240</v>
      </c>
      <c r="J58" s="9">
        <v>275</v>
      </c>
      <c r="K58" s="9">
        <v>-300</v>
      </c>
      <c r="L58" s="9">
        <v>660</v>
      </c>
      <c r="M58" s="9">
        <v>410</v>
      </c>
      <c r="N58" s="9">
        <v>455</v>
      </c>
      <c r="O58" s="9">
        <v>-485</v>
      </c>
      <c r="P58" s="9">
        <v>1115</v>
      </c>
    </row>
    <row r="59" spans="1:16" x14ac:dyDescent="0.2">
      <c r="A59" s="10" t="s">
        <v>104</v>
      </c>
      <c r="B59" s="11" t="s">
        <v>44</v>
      </c>
      <c r="C59" s="9">
        <v>252.6</v>
      </c>
      <c r="D59" s="9">
        <v>275</v>
      </c>
      <c r="E59" s="9">
        <v>0.58160001039505005</v>
      </c>
      <c r="F59" s="9">
        <v>315</v>
      </c>
      <c r="G59" s="9">
        <v>405</v>
      </c>
      <c r="H59" s="9">
        <v>460</v>
      </c>
      <c r="I59" s="9">
        <v>225</v>
      </c>
      <c r="J59" s="9">
        <v>-250</v>
      </c>
      <c r="K59" s="9">
        <v>-250</v>
      </c>
      <c r="L59" s="9">
        <v>685</v>
      </c>
      <c r="M59" s="9">
        <v>365</v>
      </c>
      <c r="N59" s="9">
        <v>405</v>
      </c>
      <c r="O59" s="9">
        <v>-455</v>
      </c>
      <c r="P59" s="9">
        <v>1090</v>
      </c>
    </row>
    <row r="60" spans="1:16" x14ac:dyDescent="0.2">
      <c r="A60" s="10" t="s">
        <v>110</v>
      </c>
      <c r="B60" s="11" t="s">
        <v>60</v>
      </c>
      <c r="C60" s="9">
        <v>244.4</v>
      </c>
      <c r="D60" s="9">
        <v>275</v>
      </c>
      <c r="E60" s="9">
        <v>0.58710002899169922</v>
      </c>
      <c r="F60" s="9">
        <v>315</v>
      </c>
      <c r="G60" s="9">
        <v>365</v>
      </c>
      <c r="H60" s="9">
        <v>405</v>
      </c>
      <c r="I60" s="9">
        <v>205</v>
      </c>
      <c r="J60" s="9">
        <v>225</v>
      </c>
      <c r="K60" s="9">
        <v>245</v>
      </c>
      <c r="L60" s="9">
        <v>650</v>
      </c>
      <c r="M60" s="9">
        <v>365</v>
      </c>
      <c r="N60" s="9">
        <v>-410</v>
      </c>
      <c r="O60" s="9">
        <v>410</v>
      </c>
      <c r="P60" s="9">
        <v>1060</v>
      </c>
    </row>
    <row r="61" spans="1:16" x14ac:dyDescent="0.2">
      <c r="A61" s="10"/>
      <c r="B61" s="11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  <row r="62" spans="1:16" x14ac:dyDescent="0.2">
      <c r="A62" s="10" t="s">
        <v>83</v>
      </c>
      <c r="B62" s="11" t="s">
        <v>30</v>
      </c>
      <c r="C62" s="9">
        <v>290.60000000000002</v>
      </c>
      <c r="D62" s="9" t="s">
        <v>84</v>
      </c>
      <c r="E62" s="9">
        <v>0.56419998407363892</v>
      </c>
      <c r="F62" s="9">
        <v>450</v>
      </c>
      <c r="G62" s="9">
        <v>500</v>
      </c>
      <c r="H62" s="9">
        <v>-550</v>
      </c>
      <c r="I62" s="9">
        <v>230</v>
      </c>
      <c r="J62" s="9">
        <v>250</v>
      </c>
      <c r="K62" s="9">
        <v>-265</v>
      </c>
      <c r="L62" s="9">
        <v>750</v>
      </c>
      <c r="M62" s="9">
        <v>405</v>
      </c>
      <c r="N62" s="9">
        <v>440</v>
      </c>
      <c r="O62" s="9">
        <v>-475</v>
      </c>
      <c r="P62" s="9">
        <v>1190</v>
      </c>
    </row>
    <row r="63" spans="1:16" x14ac:dyDescent="0.2">
      <c r="A63" s="10" t="s">
        <v>94</v>
      </c>
      <c r="B63" s="11" t="s">
        <v>38</v>
      </c>
      <c r="C63" s="9">
        <v>285.39999999999998</v>
      </c>
      <c r="D63" s="9" t="s">
        <v>84</v>
      </c>
      <c r="E63" s="9">
        <v>0.56599998474121094</v>
      </c>
      <c r="F63" s="9">
        <v>375</v>
      </c>
      <c r="G63" s="9">
        <v>420</v>
      </c>
      <c r="H63" s="9">
        <v>-500</v>
      </c>
      <c r="I63" s="9">
        <v>205</v>
      </c>
      <c r="J63" s="9">
        <v>230</v>
      </c>
      <c r="K63" s="9">
        <v>-255</v>
      </c>
      <c r="L63" s="9">
        <v>650</v>
      </c>
      <c r="M63" s="9">
        <v>405</v>
      </c>
      <c r="N63" s="9">
        <v>-450</v>
      </c>
      <c r="O63" s="9">
        <v>500</v>
      </c>
      <c r="P63" s="9">
        <v>1150</v>
      </c>
    </row>
    <row r="64" spans="1:16" x14ac:dyDescent="0.2">
      <c r="A64" s="10"/>
      <c r="B64" s="11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</row>
    <row r="65" spans="1:16" x14ac:dyDescent="0.2">
      <c r="A65" s="10" t="s">
        <v>120</v>
      </c>
      <c r="B65" s="11" t="s">
        <v>60</v>
      </c>
      <c r="C65" s="9">
        <v>378</v>
      </c>
      <c r="D65" s="9" t="s">
        <v>121</v>
      </c>
      <c r="E65" s="9">
        <v>0.54240000247955322</v>
      </c>
      <c r="F65" s="9">
        <v>-315</v>
      </c>
      <c r="G65" s="9">
        <v>315</v>
      </c>
      <c r="H65" s="9">
        <v>405</v>
      </c>
      <c r="I65" s="9">
        <v>215</v>
      </c>
      <c r="J65" s="9">
        <v>240</v>
      </c>
      <c r="K65" s="9">
        <v>-250</v>
      </c>
      <c r="L65" s="9">
        <v>645</v>
      </c>
      <c r="M65" s="9">
        <v>405</v>
      </c>
      <c r="N65" s="9">
        <v>455</v>
      </c>
      <c r="O65" s="9"/>
      <c r="P65" s="9">
        <v>1100</v>
      </c>
    </row>
    <row r="66" spans="1:16" x14ac:dyDescent="0.2">
      <c r="A66" s="10" t="s">
        <v>125</v>
      </c>
      <c r="B66" s="11" t="s">
        <v>44</v>
      </c>
      <c r="C66" s="9">
        <v>312.39999999999998</v>
      </c>
      <c r="D66" s="9" t="s">
        <v>121</v>
      </c>
      <c r="E66" s="9">
        <v>0.55779999494552612</v>
      </c>
      <c r="F66" s="9">
        <v>315</v>
      </c>
      <c r="G66" s="9">
        <v>405</v>
      </c>
      <c r="H66" s="9">
        <v>-450</v>
      </c>
      <c r="I66" s="9">
        <v>225</v>
      </c>
      <c r="J66" s="9">
        <v>250</v>
      </c>
      <c r="K66" s="9">
        <v>-275</v>
      </c>
      <c r="L66" s="9">
        <v>655</v>
      </c>
      <c r="M66" s="9">
        <v>365</v>
      </c>
      <c r="N66" s="9">
        <v>405</v>
      </c>
      <c r="O66" s="9"/>
      <c r="P66" s="9">
        <v>1060</v>
      </c>
    </row>
    <row r="67" spans="1:16" x14ac:dyDescent="0.2">
      <c r="A67" s="10" t="s">
        <v>141</v>
      </c>
      <c r="B67" s="11" t="s">
        <v>30</v>
      </c>
      <c r="C67" s="9">
        <v>308.8</v>
      </c>
      <c r="D67" s="9" t="s">
        <v>121</v>
      </c>
      <c r="E67" s="9">
        <v>0.55879998207092285</v>
      </c>
      <c r="F67" s="9">
        <v>300</v>
      </c>
      <c r="G67" s="9">
        <v>350</v>
      </c>
      <c r="H67" s="9">
        <v>-400</v>
      </c>
      <c r="I67" s="9">
        <v>165</v>
      </c>
      <c r="J67" s="9">
        <v>175</v>
      </c>
      <c r="K67" s="9">
        <v>-185</v>
      </c>
      <c r="L67" s="9">
        <v>525</v>
      </c>
      <c r="M67" s="9">
        <v>320</v>
      </c>
      <c r="N67" s="9">
        <v>360</v>
      </c>
      <c r="O67" s="9">
        <v>400</v>
      </c>
      <c r="P67" s="9">
        <v>925</v>
      </c>
    </row>
    <row r="68" spans="1:16" x14ac:dyDescent="0.2">
      <c r="A68" s="10" t="s">
        <v>147</v>
      </c>
      <c r="B68" s="11" t="s">
        <v>44</v>
      </c>
      <c r="C68" s="9">
        <v>342</v>
      </c>
      <c r="D68" s="9" t="s">
        <v>121</v>
      </c>
      <c r="E68" s="9">
        <v>0.55070000886917114</v>
      </c>
      <c r="F68" s="9">
        <v>-265</v>
      </c>
      <c r="G68" s="9">
        <v>265</v>
      </c>
      <c r="H68" s="9">
        <v>-335</v>
      </c>
      <c r="I68" s="9">
        <v>145</v>
      </c>
      <c r="J68" s="9">
        <v>185</v>
      </c>
      <c r="K68" s="9">
        <v>-225</v>
      </c>
      <c r="L68" s="9">
        <v>450</v>
      </c>
      <c r="M68" s="9">
        <v>315</v>
      </c>
      <c r="N68" s="9">
        <v>-365</v>
      </c>
      <c r="O68" s="9">
        <v>-405</v>
      </c>
      <c r="P68" s="9">
        <v>765</v>
      </c>
    </row>
  </sheetData>
  <sortState ref="A4:P57">
    <sortCondition ref="D4:D57"/>
    <sortCondition descending="1" ref="P4:P57"/>
  </sortState>
  <mergeCells count="2">
    <mergeCell ref="A1:A2"/>
    <mergeCell ref="B1:P2"/>
  </mergeCells>
  <conditionalFormatting sqref="F1:O68">
    <cfRule type="cellIs" dxfId="5" priority="1" stopIfTrue="1" operator="lessThan">
      <formula>0</formula>
    </cfRule>
  </conditionalFormatting>
  <conditionalFormatting sqref="P4:P68">
    <cfRule type="expression" dxfId="4" priority="5" stopIfTrue="1">
      <formula>AND(#REF!=1)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5"/>
  <sheetViews>
    <sheetView tabSelected="1" workbookViewId="0">
      <selection activeCell="A63" sqref="A63"/>
    </sheetView>
  </sheetViews>
  <sheetFormatPr baseColWidth="10" defaultColWidth="8.83203125" defaultRowHeight="15" x14ac:dyDescent="0.2"/>
  <cols>
    <col min="1" max="1" width="22.6640625" customWidth="1"/>
  </cols>
  <sheetData>
    <row r="1" spans="1:18" ht="25" x14ac:dyDescent="0.2">
      <c r="A1" s="19">
        <f ca="1">TODAY()</f>
        <v>43146</v>
      </c>
      <c r="B1" s="21" t="s">
        <v>185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14"/>
    </row>
    <row r="2" spans="1:18" ht="26" thickBot="1" x14ac:dyDescent="0.25">
      <c r="A2" s="20"/>
      <c r="B2" s="24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14"/>
    </row>
    <row r="3" spans="1:18" ht="27" thickBot="1" x14ac:dyDescent="0.25">
      <c r="A3" s="4" t="s">
        <v>1</v>
      </c>
      <c r="B3" s="5" t="s">
        <v>2</v>
      </c>
      <c r="C3" s="6" t="str">
        <f>[1]Lifting!$E$7</f>
        <v>Bwt (lb)</v>
      </c>
      <c r="D3" s="6" t="str">
        <f>IF(C3="Bwt (lb)","WtCls (lb)","WtCls (kg)")</f>
        <v>WtCls (lb)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6" t="s">
        <v>20</v>
      </c>
      <c r="P3" s="6" t="s">
        <v>21</v>
      </c>
      <c r="Q3" s="6" t="s">
        <v>22</v>
      </c>
      <c r="R3" s="7" t="s">
        <v>23</v>
      </c>
    </row>
    <row r="4" spans="1:18" x14ac:dyDescent="0.2">
      <c r="A4" s="10" t="s">
        <v>98</v>
      </c>
      <c r="B4" s="11" t="s">
        <v>30</v>
      </c>
      <c r="C4" s="9">
        <v>113.2</v>
      </c>
      <c r="D4" s="9">
        <v>114</v>
      </c>
      <c r="E4" s="9">
        <v>230</v>
      </c>
      <c r="F4" s="9">
        <v>250</v>
      </c>
      <c r="G4" s="9">
        <v>-270</v>
      </c>
      <c r="H4" s="9"/>
      <c r="I4" s="9">
        <v>90</v>
      </c>
      <c r="J4" s="9">
        <v>-110</v>
      </c>
      <c r="K4" s="9">
        <v>110</v>
      </c>
      <c r="L4" s="9"/>
      <c r="M4" s="9">
        <v>360</v>
      </c>
      <c r="N4" s="9">
        <v>250</v>
      </c>
      <c r="O4" s="9">
        <v>280</v>
      </c>
      <c r="P4" s="9">
        <v>-300</v>
      </c>
      <c r="Q4" s="9"/>
      <c r="R4" s="9">
        <v>640</v>
      </c>
    </row>
    <row r="5" spans="1:18" x14ac:dyDescent="0.2">
      <c r="A5" s="10" t="s">
        <v>129</v>
      </c>
      <c r="B5" s="11" t="s">
        <v>179</v>
      </c>
      <c r="C5" s="9">
        <v>112.4</v>
      </c>
      <c r="D5" s="9">
        <v>114</v>
      </c>
      <c r="E5" s="9">
        <v>170</v>
      </c>
      <c r="F5" s="9">
        <v>190</v>
      </c>
      <c r="G5" s="9">
        <v>205</v>
      </c>
      <c r="H5" s="9"/>
      <c r="I5" s="9">
        <v>-110</v>
      </c>
      <c r="J5" s="9">
        <v>110</v>
      </c>
      <c r="K5" s="9">
        <v>-120</v>
      </c>
      <c r="L5" s="9"/>
      <c r="M5" s="9">
        <v>315</v>
      </c>
      <c r="N5" s="9">
        <v>225</v>
      </c>
      <c r="O5" s="9">
        <v>245</v>
      </c>
      <c r="P5" s="9">
        <v>265</v>
      </c>
      <c r="Q5" s="9"/>
      <c r="R5" s="9">
        <v>580</v>
      </c>
    </row>
    <row r="6" spans="1:18" x14ac:dyDescent="0.2">
      <c r="A6" s="10" t="s">
        <v>149</v>
      </c>
      <c r="B6" s="11" t="s">
        <v>180</v>
      </c>
      <c r="C6" s="9">
        <v>109.4</v>
      </c>
      <c r="D6" s="9">
        <v>114</v>
      </c>
      <c r="E6" s="9">
        <v>135</v>
      </c>
      <c r="F6" s="9">
        <v>200</v>
      </c>
      <c r="G6" s="9">
        <v>210</v>
      </c>
      <c r="H6" s="9">
        <v>210</v>
      </c>
      <c r="I6" s="9">
        <v>95</v>
      </c>
      <c r="J6" s="9">
        <v>105</v>
      </c>
      <c r="K6" s="9">
        <v>110</v>
      </c>
      <c r="L6" s="9">
        <v>110</v>
      </c>
      <c r="M6" s="9">
        <v>320</v>
      </c>
      <c r="N6" s="9">
        <v>205</v>
      </c>
      <c r="O6" s="9">
        <v>230</v>
      </c>
      <c r="P6" s="9">
        <v>250</v>
      </c>
      <c r="Q6" s="9">
        <v>250</v>
      </c>
      <c r="R6" s="9">
        <f>H6+L6+Q6</f>
        <v>570</v>
      </c>
    </row>
    <row r="7" spans="1:18" x14ac:dyDescent="0.2">
      <c r="A7" s="10" t="s">
        <v>143</v>
      </c>
      <c r="B7" s="11" t="s">
        <v>44</v>
      </c>
      <c r="C7" s="9">
        <v>114.4</v>
      </c>
      <c r="D7" s="9">
        <v>114</v>
      </c>
      <c r="E7" s="9">
        <v>95</v>
      </c>
      <c r="F7" s="9">
        <v>155</v>
      </c>
      <c r="G7" s="9">
        <v>-205</v>
      </c>
      <c r="H7" s="9"/>
      <c r="I7" s="9">
        <v>75</v>
      </c>
      <c r="J7" s="9">
        <v>115</v>
      </c>
      <c r="K7" s="9">
        <v>-135</v>
      </c>
      <c r="L7" s="9"/>
      <c r="M7" s="9">
        <v>270</v>
      </c>
      <c r="N7" s="9">
        <v>185</v>
      </c>
      <c r="O7" s="9">
        <v>225</v>
      </c>
      <c r="P7" s="9">
        <v>250</v>
      </c>
      <c r="Q7" s="9"/>
      <c r="R7" s="9">
        <v>520</v>
      </c>
    </row>
    <row r="8" spans="1:18" x14ac:dyDescent="0.2">
      <c r="A8" s="10" t="s">
        <v>150</v>
      </c>
      <c r="B8" s="11" t="s">
        <v>183</v>
      </c>
      <c r="C8" s="9">
        <v>105.2</v>
      </c>
      <c r="D8" s="9">
        <v>114</v>
      </c>
      <c r="E8" s="9">
        <v>115</v>
      </c>
      <c r="F8" s="9">
        <v>165</v>
      </c>
      <c r="G8" s="9">
        <v>185</v>
      </c>
      <c r="H8" s="9">
        <v>185</v>
      </c>
      <c r="I8" s="9">
        <v>75</v>
      </c>
      <c r="J8" s="9">
        <v>95</v>
      </c>
      <c r="K8" s="9">
        <v>-105</v>
      </c>
      <c r="L8" s="9">
        <v>95</v>
      </c>
      <c r="M8" s="9">
        <v>280</v>
      </c>
      <c r="N8" s="9">
        <v>175</v>
      </c>
      <c r="O8" s="9">
        <v>215</v>
      </c>
      <c r="P8" s="9">
        <v>230</v>
      </c>
      <c r="Q8" s="9">
        <v>230</v>
      </c>
      <c r="R8" s="9">
        <f>H8+L8+Q8</f>
        <v>510</v>
      </c>
    </row>
    <row r="9" spans="1:18" x14ac:dyDescent="0.2">
      <c r="A9" s="10"/>
      <c r="B9" s="11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spans="1:18" x14ac:dyDescent="0.2">
      <c r="A10" s="10" t="s">
        <v>152</v>
      </c>
      <c r="B10" s="11" t="s">
        <v>181</v>
      </c>
      <c r="C10" s="9">
        <v>119</v>
      </c>
      <c r="D10" s="9">
        <v>123</v>
      </c>
      <c r="E10" s="9">
        <v>265</v>
      </c>
      <c r="F10" s="9">
        <v>280</v>
      </c>
      <c r="G10" s="9">
        <v>300</v>
      </c>
      <c r="H10" s="9">
        <v>300</v>
      </c>
      <c r="I10" s="9">
        <v>135</v>
      </c>
      <c r="J10" s="9">
        <v>145</v>
      </c>
      <c r="K10" s="9">
        <v>-150</v>
      </c>
      <c r="L10" s="9">
        <v>145</v>
      </c>
      <c r="M10" s="9">
        <v>445</v>
      </c>
      <c r="N10" s="9">
        <v>285</v>
      </c>
      <c r="O10" s="9">
        <v>315</v>
      </c>
      <c r="P10" s="9">
        <v>335</v>
      </c>
      <c r="Q10" s="9">
        <v>335</v>
      </c>
      <c r="R10" s="9">
        <f>H10+L10+Q10</f>
        <v>780</v>
      </c>
    </row>
    <row r="11" spans="1:18" x14ac:dyDescent="0.2">
      <c r="A11" s="10" t="s">
        <v>67</v>
      </c>
      <c r="B11" s="11" t="s">
        <v>30</v>
      </c>
      <c r="C11" s="9">
        <v>122.8</v>
      </c>
      <c r="D11" s="9">
        <v>123</v>
      </c>
      <c r="E11" s="9">
        <v>-275</v>
      </c>
      <c r="F11" s="9">
        <v>275</v>
      </c>
      <c r="G11" s="9">
        <v>310</v>
      </c>
      <c r="H11" s="9"/>
      <c r="I11" s="9">
        <v>140</v>
      </c>
      <c r="J11" s="9">
        <v>150</v>
      </c>
      <c r="K11" s="9">
        <v>160</v>
      </c>
      <c r="L11" s="9"/>
      <c r="M11" s="9">
        <v>470</v>
      </c>
      <c r="N11" s="9">
        <v>280</v>
      </c>
      <c r="O11" s="9">
        <v>300</v>
      </c>
      <c r="P11" s="9">
        <v>-315</v>
      </c>
      <c r="Q11" s="9"/>
      <c r="R11" s="9">
        <v>770</v>
      </c>
    </row>
    <row r="12" spans="1:18" x14ac:dyDescent="0.2">
      <c r="A12" s="10" t="s">
        <v>151</v>
      </c>
      <c r="B12" s="11" t="s">
        <v>180</v>
      </c>
      <c r="C12" s="9">
        <v>116</v>
      </c>
      <c r="D12" s="9">
        <v>123</v>
      </c>
      <c r="E12" s="9">
        <v>225</v>
      </c>
      <c r="F12" s="9">
        <v>300</v>
      </c>
      <c r="G12" s="9">
        <v>325</v>
      </c>
      <c r="H12" s="9">
        <v>325</v>
      </c>
      <c r="I12" s="9">
        <v>120</v>
      </c>
      <c r="J12" s="9">
        <v>135</v>
      </c>
      <c r="K12" s="9">
        <v>-145</v>
      </c>
      <c r="L12" s="9">
        <v>135</v>
      </c>
      <c r="M12" s="9">
        <v>460</v>
      </c>
      <c r="N12" s="9">
        <v>-285</v>
      </c>
      <c r="O12" s="9">
        <v>-285</v>
      </c>
      <c r="P12" s="9">
        <v>285</v>
      </c>
      <c r="Q12" s="9">
        <v>285</v>
      </c>
      <c r="R12" s="9">
        <f>H12+L12+Q12</f>
        <v>745</v>
      </c>
    </row>
    <row r="13" spans="1:18" x14ac:dyDescent="0.2">
      <c r="A13" s="10" t="s">
        <v>75</v>
      </c>
      <c r="B13" s="11" t="s">
        <v>38</v>
      </c>
      <c r="C13" s="9">
        <v>120.2</v>
      </c>
      <c r="D13" s="9">
        <v>123</v>
      </c>
      <c r="E13" s="9">
        <v>-240</v>
      </c>
      <c r="F13" s="9">
        <v>255</v>
      </c>
      <c r="G13" s="9">
        <v>285</v>
      </c>
      <c r="H13" s="9"/>
      <c r="I13" s="9">
        <v>115</v>
      </c>
      <c r="J13" s="9">
        <v>130</v>
      </c>
      <c r="K13" s="9">
        <v>-150</v>
      </c>
      <c r="L13" s="9"/>
      <c r="M13" s="9">
        <v>415</v>
      </c>
      <c r="N13" s="9">
        <v>265</v>
      </c>
      <c r="O13" s="9">
        <v>305</v>
      </c>
      <c r="P13" s="9">
        <v>325</v>
      </c>
      <c r="Q13" s="9"/>
      <c r="R13" s="9">
        <v>740</v>
      </c>
    </row>
    <row r="14" spans="1:18" x14ac:dyDescent="0.2">
      <c r="A14" s="10" t="s">
        <v>59</v>
      </c>
      <c r="B14" s="11" t="s">
        <v>60</v>
      </c>
      <c r="C14" s="9">
        <v>116.6</v>
      </c>
      <c r="D14" s="9">
        <v>123</v>
      </c>
      <c r="E14" s="9">
        <v>225</v>
      </c>
      <c r="F14" s="9">
        <v>255</v>
      </c>
      <c r="G14" s="9">
        <v>-295</v>
      </c>
      <c r="H14" s="9"/>
      <c r="I14" s="9">
        <v>130</v>
      </c>
      <c r="J14" s="9">
        <v>155</v>
      </c>
      <c r="K14" s="9">
        <v>-175</v>
      </c>
      <c r="L14" s="9"/>
      <c r="M14" s="9">
        <v>410</v>
      </c>
      <c r="N14" s="9">
        <v>290</v>
      </c>
      <c r="O14" s="9">
        <v>315</v>
      </c>
      <c r="P14" s="9">
        <v>325</v>
      </c>
      <c r="Q14" s="9"/>
      <c r="R14" s="9">
        <v>735</v>
      </c>
    </row>
    <row r="15" spans="1:18" x14ac:dyDescent="0.2">
      <c r="A15" s="10" t="s">
        <v>153</v>
      </c>
      <c r="B15" s="11" t="s">
        <v>182</v>
      </c>
      <c r="C15" s="9">
        <v>122.8</v>
      </c>
      <c r="D15" s="9">
        <v>123</v>
      </c>
      <c r="E15" s="9">
        <v>-185</v>
      </c>
      <c r="F15" s="9">
        <v>-185</v>
      </c>
      <c r="G15" s="9">
        <v>200</v>
      </c>
      <c r="H15" s="9">
        <v>200</v>
      </c>
      <c r="I15" s="9">
        <v>125</v>
      </c>
      <c r="J15" s="9">
        <v>-135</v>
      </c>
      <c r="K15" s="9">
        <v>-135</v>
      </c>
      <c r="L15" s="9">
        <v>125</v>
      </c>
      <c r="M15" s="9">
        <v>325</v>
      </c>
      <c r="N15" s="9">
        <v>260</v>
      </c>
      <c r="O15" s="9">
        <v>290</v>
      </c>
      <c r="P15" s="9">
        <v>305</v>
      </c>
      <c r="Q15" s="9">
        <v>305</v>
      </c>
      <c r="R15" s="9">
        <f>H15+L15+Q15</f>
        <v>630</v>
      </c>
    </row>
    <row r="16" spans="1:18" x14ac:dyDescent="0.2">
      <c r="A16" s="10"/>
      <c r="B16" s="1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</row>
    <row r="17" spans="1:18" x14ac:dyDescent="0.2">
      <c r="A17" s="10" t="s">
        <v>46</v>
      </c>
      <c r="B17" s="11" t="s">
        <v>30</v>
      </c>
      <c r="C17" s="9">
        <v>130.6</v>
      </c>
      <c r="D17" s="9">
        <v>132</v>
      </c>
      <c r="E17" s="9">
        <v>300</v>
      </c>
      <c r="F17" s="9">
        <v>320</v>
      </c>
      <c r="G17" s="9">
        <v>-340</v>
      </c>
      <c r="H17" s="9"/>
      <c r="I17" s="9">
        <v>170</v>
      </c>
      <c r="J17" s="9">
        <v>180</v>
      </c>
      <c r="K17" s="9">
        <v>190</v>
      </c>
      <c r="L17" s="9"/>
      <c r="M17" s="9">
        <v>510</v>
      </c>
      <c r="N17" s="9">
        <v>330</v>
      </c>
      <c r="O17" s="9">
        <v>350</v>
      </c>
      <c r="P17" s="9">
        <v>-380</v>
      </c>
      <c r="Q17" s="9"/>
      <c r="R17" s="9">
        <v>860</v>
      </c>
    </row>
    <row r="18" spans="1:18" x14ac:dyDescent="0.2">
      <c r="A18" s="10" t="s">
        <v>41</v>
      </c>
      <c r="B18" s="11" t="s">
        <v>30</v>
      </c>
      <c r="C18" s="9">
        <v>125</v>
      </c>
      <c r="D18" s="9">
        <v>132</v>
      </c>
      <c r="E18" s="9">
        <v>300</v>
      </c>
      <c r="F18" s="9">
        <v>320</v>
      </c>
      <c r="G18" s="9">
        <v>340</v>
      </c>
      <c r="H18" s="9"/>
      <c r="I18" s="9">
        <v>150</v>
      </c>
      <c r="J18" s="9">
        <v>160</v>
      </c>
      <c r="K18" s="9">
        <v>-165</v>
      </c>
      <c r="L18" s="9"/>
      <c r="M18" s="9">
        <v>500</v>
      </c>
      <c r="N18" s="9">
        <v>330</v>
      </c>
      <c r="O18" s="9">
        <v>350</v>
      </c>
      <c r="P18" s="9">
        <v>-380</v>
      </c>
      <c r="Q18" s="9"/>
      <c r="R18" s="9">
        <v>850</v>
      </c>
    </row>
    <row r="19" spans="1:18" x14ac:dyDescent="0.2">
      <c r="A19" s="10" t="s">
        <v>154</v>
      </c>
      <c r="B19" s="11" t="s">
        <v>181</v>
      </c>
      <c r="C19" s="9">
        <v>127.8</v>
      </c>
      <c r="D19" s="9">
        <v>132</v>
      </c>
      <c r="E19" s="9">
        <v>275</v>
      </c>
      <c r="F19" s="9">
        <v>295</v>
      </c>
      <c r="G19" s="9">
        <v>325</v>
      </c>
      <c r="H19" s="9">
        <v>325</v>
      </c>
      <c r="I19" s="9">
        <v>150</v>
      </c>
      <c r="J19" s="9">
        <v>-160</v>
      </c>
      <c r="K19" s="9">
        <v>-160</v>
      </c>
      <c r="L19" s="9">
        <v>150</v>
      </c>
      <c r="M19" s="9">
        <v>475</v>
      </c>
      <c r="N19" s="9">
        <v>315</v>
      </c>
      <c r="O19" s="9">
        <v>345</v>
      </c>
      <c r="P19" s="9">
        <v>355</v>
      </c>
      <c r="Q19" s="9">
        <v>355</v>
      </c>
      <c r="R19" s="9">
        <f>H19+L19+Q19</f>
        <v>830</v>
      </c>
    </row>
    <row r="20" spans="1:18" x14ac:dyDescent="0.2">
      <c r="A20" s="10" t="s">
        <v>156</v>
      </c>
      <c r="B20" s="11" t="s">
        <v>180</v>
      </c>
      <c r="C20" s="9">
        <v>132.4</v>
      </c>
      <c r="D20" s="9">
        <v>132</v>
      </c>
      <c r="E20" s="9">
        <v>-225</v>
      </c>
      <c r="F20" s="9">
        <v>225</v>
      </c>
      <c r="G20" s="9">
        <v>-285</v>
      </c>
      <c r="H20" s="9">
        <v>225</v>
      </c>
      <c r="I20" s="9">
        <v>135</v>
      </c>
      <c r="J20" s="9">
        <v>145</v>
      </c>
      <c r="K20" s="9">
        <v>155</v>
      </c>
      <c r="L20" s="9">
        <v>155</v>
      </c>
      <c r="M20" s="9">
        <v>380</v>
      </c>
      <c r="N20" s="9">
        <v>315</v>
      </c>
      <c r="O20" s="9">
        <v>345</v>
      </c>
      <c r="P20" s="9">
        <v>360</v>
      </c>
      <c r="Q20" s="9">
        <v>360</v>
      </c>
      <c r="R20" s="9">
        <f>H20+L20+Q20</f>
        <v>740</v>
      </c>
    </row>
    <row r="21" spans="1:18" x14ac:dyDescent="0.2">
      <c r="A21" s="10" t="s">
        <v>155</v>
      </c>
      <c r="B21" s="11" t="s">
        <v>180</v>
      </c>
      <c r="C21" s="9">
        <v>132.4</v>
      </c>
      <c r="D21" s="9">
        <v>132</v>
      </c>
      <c r="E21" s="9">
        <v>-205</v>
      </c>
      <c r="F21" s="9">
        <v>205</v>
      </c>
      <c r="G21" s="9">
        <v>260</v>
      </c>
      <c r="H21" s="9">
        <v>260</v>
      </c>
      <c r="I21" s="9">
        <v>115</v>
      </c>
      <c r="J21" s="9">
        <v>135</v>
      </c>
      <c r="K21" s="9">
        <v>150</v>
      </c>
      <c r="L21" s="9">
        <v>150</v>
      </c>
      <c r="M21" s="9">
        <v>410</v>
      </c>
      <c r="N21" s="9">
        <v>240</v>
      </c>
      <c r="O21" s="9">
        <v>300</v>
      </c>
      <c r="P21" s="9">
        <v>-325</v>
      </c>
      <c r="Q21" s="9">
        <v>300</v>
      </c>
      <c r="R21" s="9">
        <f>H21+L21+Q21</f>
        <v>710</v>
      </c>
    </row>
    <row r="22" spans="1:18" x14ac:dyDescent="0.2">
      <c r="A22" s="10" t="s">
        <v>112</v>
      </c>
      <c r="B22" s="11" t="s">
        <v>60</v>
      </c>
      <c r="C22" s="9">
        <v>130.80000000000001</v>
      </c>
      <c r="D22" s="9">
        <v>132</v>
      </c>
      <c r="E22" s="9">
        <v>255</v>
      </c>
      <c r="F22" s="9">
        <v>-275</v>
      </c>
      <c r="G22" s="9">
        <v>275</v>
      </c>
      <c r="H22" s="9"/>
      <c r="I22" s="9">
        <v>130</v>
      </c>
      <c r="J22" s="9">
        <v>-150</v>
      </c>
      <c r="K22" s="9">
        <v>-150</v>
      </c>
      <c r="L22" s="9"/>
      <c r="M22" s="9">
        <v>405</v>
      </c>
      <c r="N22" s="9">
        <v>300</v>
      </c>
      <c r="O22" s="9">
        <v>-345</v>
      </c>
      <c r="P22" s="9">
        <v>-345</v>
      </c>
      <c r="Q22" s="9"/>
      <c r="R22" s="9">
        <v>705</v>
      </c>
    </row>
    <row r="23" spans="1:18" x14ac:dyDescent="0.2">
      <c r="A23" s="10"/>
      <c r="B23" s="11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</row>
    <row r="24" spans="1:18" x14ac:dyDescent="0.2">
      <c r="A24" s="10" t="s">
        <v>157</v>
      </c>
      <c r="B24" s="11" t="s">
        <v>181</v>
      </c>
      <c r="C24" s="9">
        <v>140.6</v>
      </c>
      <c r="D24" s="9">
        <v>148</v>
      </c>
      <c r="E24" s="9">
        <v>335</v>
      </c>
      <c r="F24" s="9">
        <v>365</v>
      </c>
      <c r="G24" s="9">
        <v>405</v>
      </c>
      <c r="H24" s="9">
        <v>405</v>
      </c>
      <c r="I24" s="9">
        <v>175</v>
      </c>
      <c r="J24" s="9">
        <v>190</v>
      </c>
      <c r="K24" s="9">
        <v>-205</v>
      </c>
      <c r="L24" s="9">
        <v>190</v>
      </c>
      <c r="M24" s="9">
        <v>595</v>
      </c>
      <c r="N24" s="9">
        <v>450</v>
      </c>
      <c r="O24" s="9">
        <v>490</v>
      </c>
      <c r="P24" s="9">
        <v>-535</v>
      </c>
      <c r="Q24" s="9">
        <v>490</v>
      </c>
      <c r="R24" s="9">
        <f>H24+L24+Q24</f>
        <v>1085</v>
      </c>
    </row>
    <row r="25" spans="1:18" x14ac:dyDescent="0.2">
      <c r="A25" s="10" t="s">
        <v>158</v>
      </c>
      <c r="B25" s="11" t="s">
        <v>180</v>
      </c>
      <c r="C25" s="9">
        <v>148.19999999999999</v>
      </c>
      <c r="D25" s="9">
        <v>148</v>
      </c>
      <c r="E25" s="9">
        <v>365</v>
      </c>
      <c r="F25" s="9">
        <v>405</v>
      </c>
      <c r="G25" s="9">
        <v>420</v>
      </c>
      <c r="H25" s="9">
        <v>420</v>
      </c>
      <c r="I25" s="9">
        <v>185</v>
      </c>
      <c r="J25" s="9">
        <v>205</v>
      </c>
      <c r="K25" s="9">
        <v>210</v>
      </c>
      <c r="L25" s="9">
        <v>210</v>
      </c>
      <c r="M25" s="9">
        <v>630</v>
      </c>
      <c r="N25" s="9">
        <v>405</v>
      </c>
      <c r="O25" s="9">
        <v>435</v>
      </c>
      <c r="P25" s="9">
        <v>-445</v>
      </c>
      <c r="Q25" s="9">
        <v>435</v>
      </c>
      <c r="R25" s="9">
        <f>H25+L25+Q25</f>
        <v>1065</v>
      </c>
    </row>
    <row r="26" spans="1:18" x14ac:dyDescent="0.2">
      <c r="A26" s="10" t="s">
        <v>186</v>
      </c>
      <c r="B26" s="11" t="s">
        <v>187</v>
      </c>
      <c r="C26" s="9">
        <v>148.80000000000001</v>
      </c>
      <c r="D26" s="9">
        <v>148</v>
      </c>
      <c r="E26" s="9">
        <v>285</v>
      </c>
      <c r="F26" s="9">
        <v>320</v>
      </c>
      <c r="G26" s="9">
        <v>340</v>
      </c>
      <c r="H26" s="9">
        <v>340</v>
      </c>
      <c r="I26" s="9">
        <v>185</v>
      </c>
      <c r="J26" s="9">
        <v>-195</v>
      </c>
      <c r="K26" s="9">
        <v>-195</v>
      </c>
      <c r="L26" s="9">
        <v>185</v>
      </c>
      <c r="M26" s="9">
        <v>525</v>
      </c>
      <c r="N26" s="9">
        <v>385</v>
      </c>
      <c r="O26" s="9">
        <v>425</v>
      </c>
      <c r="P26" s="9">
        <v>435</v>
      </c>
      <c r="Q26" s="9">
        <v>435</v>
      </c>
      <c r="R26" s="9">
        <f>H26+L26+Q26</f>
        <v>960</v>
      </c>
    </row>
    <row r="27" spans="1:18" x14ac:dyDescent="0.2">
      <c r="A27" s="10" t="s">
        <v>54</v>
      </c>
      <c r="B27" s="11" t="s">
        <v>179</v>
      </c>
      <c r="C27" s="9">
        <v>148.19999999999999</v>
      </c>
      <c r="D27" s="9">
        <v>148</v>
      </c>
      <c r="E27" s="9">
        <v>275</v>
      </c>
      <c r="F27" s="9">
        <v>300</v>
      </c>
      <c r="G27" s="9">
        <v>325</v>
      </c>
      <c r="H27" s="9"/>
      <c r="I27" s="9">
        <v>160</v>
      </c>
      <c r="J27" s="9">
        <v>170</v>
      </c>
      <c r="K27" s="9">
        <v>180</v>
      </c>
      <c r="L27" s="9"/>
      <c r="M27" s="9">
        <v>505</v>
      </c>
      <c r="N27" s="9">
        <v>335</v>
      </c>
      <c r="O27" s="9">
        <v>365</v>
      </c>
      <c r="P27" s="9">
        <v>435</v>
      </c>
      <c r="Q27" s="9"/>
      <c r="R27" s="9">
        <v>940</v>
      </c>
    </row>
    <row r="28" spans="1:18" x14ac:dyDescent="0.2">
      <c r="A28" s="10" t="s">
        <v>52</v>
      </c>
      <c r="B28" s="11" t="s">
        <v>30</v>
      </c>
      <c r="C28" s="9">
        <v>146.19999999999999</v>
      </c>
      <c r="D28" s="9">
        <v>148</v>
      </c>
      <c r="E28" s="9">
        <v>320</v>
      </c>
      <c r="F28" s="9">
        <v>350</v>
      </c>
      <c r="G28" s="9">
        <v>370</v>
      </c>
      <c r="H28" s="9"/>
      <c r="I28" s="9">
        <v>160</v>
      </c>
      <c r="J28" s="9">
        <v>170</v>
      </c>
      <c r="K28" s="9">
        <v>180</v>
      </c>
      <c r="L28" s="9"/>
      <c r="M28" s="9">
        <v>550</v>
      </c>
      <c r="N28" s="9">
        <v>320</v>
      </c>
      <c r="O28" s="9">
        <v>350</v>
      </c>
      <c r="P28" s="9">
        <v>380</v>
      </c>
      <c r="Q28" s="9"/>
      <c r="R28" s="9">
        <v>930</v>
      </c>
    </row>
    <row r="29" spans="1:18" x14ac:dyDescent="0.2">
      <c r="A29" s="10" t="s">
        <v>81</v>
      </c>
      <c r="B29" s="11" t="s">
        <v>60</v>
      </c>
      <c r="C29" s="9">
        <v>145.4</v>
      </c>
      <c r="D29" s="9">
        <v>148</v>
      </c>
      <c r="E29" s="9">
        <v>265</v>
      </c>
      <c r="F29" s="9">
        <v>315</v>
      </c>
      <c r="G29" s="9">
        <v>350</v>
      </c>
      <c r="H29" s="9"/>
      <c r="I29" s="9">
        <v>150</v>
      </c>
      <c r="J29" s="9">
        <v>170</v>
      </c>
      <c r="K29" s="9">
        <v>-180</v>
      </c>
      <c r="L29" s="9"/>
      <c r="M29" s="9">
        <v>520</v>
      </c>
      <c r="N29" s="9">
        <v>315</v>
      </c>
      <c r="O29" s="9">
        <v>345</v>
      </c>
      <c r="P29" s="9">
        <v>-375</v>
      </c>
      <c r="Q29" s="9"/>
      <c r="R29" s="9">
        <v>865</v>
      </c>
    </row>
    <row r="30" spans="1:18" x14ac:dyDescent="0.2">
      <c r="A30" s="10"/>
      <c r="B30" s="11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spans="1:18" x14ac:dyDescent="0.2">
      <c r="A31" s="10" t="s">
        <v>159</v>
      </c>
      <c r="B31" s="11" t="s">
        <v>184</v>
      </c>
      <c r="C31" s="9">
        <v>161.4</v>
      </c>
      <c r="D31" s="9">
        <v>165</v>
      </c>
      <c r="E31" s="9">
        <v>315</v>
      </c>
      <c r="F31" s="9">
        <v>350</v>
      </c>
      <c r="G31" s="9">
        <v>370</v>
      </c>
      <c r="H31" s="9">
        <v>370</v>
      </c>
      <c r="I31" s="9">
        <v>225</v>
      </c>
      <c r="J31" s="9">
        <v>240</v>
      </c>
      <c r="K31" s="9">
        <v>250</v>
      </c>
      <c r="L31" s="9">
        <v>250</v>
      </c>
      <c r="M31" s="9">
        <v>620</v>
      </c>
      <c r="N31" s="9">
        <v>325</v>
      </c>
      <c r="O31" s="9">
        <v>400</v>
      </c>
      <c r="P31" s="9">
        <v>-420</v>
      </c>
      <c r="Q31" s="9">
        <v>400</v>
      </c>
      <c r="R31" s="9">
        <f>H31+L31+Q31</f>
        <v>1020</v>
      </c>
    </row>
    <row r="32" spans="1:18" x14ac:dyDescent="0.2">
      <c r="A32" s="10" t="s">
        <v>50</v>
      </c>
      <c r="B32" s="11" t="s">
        <v>35</v>
      </c>
      <c r="C32" s="9">
        <v>163.80000000000001</v>
      </c>
      <c r="D32" s="9">
        <v>165</v>
      </c>
      <c r="E32" s="9">
        <v>290</v>
      </c>
      <c r="F32" s="9">
        <v>325</v>
      </c>
      <c r="G32" s="9">
        <v>345</v>
      </c>
      <c r="H32" s="9"/>
      <c r="I32" s="9">
        <v>200</v>
      </c>
      <c r="J32" s="9">
        <v>-215</v>
      </c>
      <c r="K32" s="9">
        <v>215</v>
      </c>
      <c r="L32" s="9"/>
      <c r="M32" s="9">
        <v>560</v>
      </c>
      <c r="N32" s="9">
        <v>380</v>
      </c>
      <c r="O32" s="9">
        <v>420</v>
      </c>
      <c r="P32" s="9">
        <v>455</v>
      </c>
      <c r="Q32" s="9"/>
      <c r="R32" s="9">
        <v>1015</v>
      </c>
    </row>
    <row r="33" spans="1:18" x14ac:dyDescent="0.2">
      <c r="A33" s="10" t="s">
        <v>48</v>
      </c>
      <c r="B33" s="11" t="s">
        <v>30</v>
      </c>
      <c r="C33" s="9">
        <v>159.19999999999999</v>
      </c>
      <c r="D33" s="9">
        <v>165</v>
      </c>
      <c r="E33" s="9">
        <v>400</v>
      </c>
      <c r="F33" s="9">
        <v>430</v>
      </c>
      <c r="G33" s="9">
        <v>-440</v>
      </c>
      <c r="H33" s="9"/>
      <c r="I33" s="9">
        <v>170</v>
      </c>
      <c r="J33" s="9">
        <v>180</v>
      </c>
      <c r="K33" s="9">
        <v>-190</v>
      </c>
      <c r="L33" s="9"/>
      <c r="M33" s="9">
        <v>610</v>
      </c>
      <c r="N33" s="9">
        <v>365</v>
      </c>
      <c r="O33" s="9">
        <v>385</v>
      </c>
      <c r="P33" s="9">
        <v>400</v>
      </c>
      <c r="Q33" s="9"/>
      <c r="R33" s="9">
        <v>1010</v>
      </c>
    </row>
    <row r="34" spans="1:18" x14ac:dyDescent="0.2">
      <c r="A34" s="10" t="s">
        <v>160</v>
      </c>
      <c r="B34" s="11" t="s">
        <v>180</v>
      </c>
      <c r="C34" s="9">
        <v>161.19999999999999</v>
      </c>
      <c r="D34" s="9">
        <v>165</v>
      </c>
      <c r="E34" s="9">
        <v>325</v>
      </c>
      <c r="F34" s="9">
        <v>-385</v>
      </c>
      <c r="G34" s="9">
        <v>-385</v>
      </c>
      <c r="H34" s="9">
        <v>325</v>
      </c>
      <c r="I34" s="9">
        <v>190</v>
      </c>
      <c r="J34" s="9">
        <v>210</v>
      </c>
      <c r="K34" s="9">
        <v>215</v>
      </c>
      <c r="L34" s="9">
        <v>215</v>
      </c>
      <c r="M34" s="9">
        <v>540</v>
      </c>
      <c r="N34" s="9">
        <v>400</v>
      </c>
      <c r="O34" s="9">
        <v>440</v>
      </c>
      <c r="P34" s="9">
        <v>460</v>
      </c>
      <c r="Q34" s="9">
        <v>460</v>
      </c>
      <c r="R34" s="9">
        <f>H34+L34+Q34</f>
        <v>1000</v>
      </c>
    </row>
    <row r="35" spans="1:18" x14ac:dyDescent="0.2">
      <c r="A35" s="10" t="s">
        <v>161</v>
      </c>
      <c r="B35" s="11" t="s">
        <v>180</v>
      </c>
      <c r="C35" s="9">
        <v>160.80000000000001</v>
      </c>
      <c r="D35" s="9">
        <v>165</v>
      </c>
      <c r="E35" s="9">
        <v>315</v>
      </c>
      <c r="F35" s="9">
        <v>365</v>
      </c>
      <c r="G35" s="9">
        <v>-400</v>
      </c>
      <c r="H35" s="9">
        <v>365</v>
      </c>
      <c r="I35" s="9">
        <v>180</v>
      </c>
      <c r="J35" s="9">
        <v>195</v>
      </c>
      <c r="K35" s="9">
        <v>-200</v>
      </c>
      <c r="L35" s="9">
        <v>195</v>
      </c>
      <c r="M35" s="9">
        <v>560</v>
      </c>
      <c r="N35" s="9">
        <v>345</v>
      </c>
      <c r="O35" s="9">
        <v>395</v>
      </c>
      <c r="P35" s="9">
        <v>405</v>
      </c>
      <c r="Q35" s="9">
        <v>405</v>
      </c>
      <c r="R35" s="9">
        <f>H35+L35+Q35</f>
        <v>965</v>
      </c>
    </row>
    <row r="36" spans="1:18" x14ac:dyDescent="0.2">
      <c r="A36" s="10" t="s">
        <v>106</v>
      </c>
      <c r="B36" s="11" t="s">
        <v>38</v>
      </c>
      <c r="C36" s="9">
        <v>155.4</v>
      </c>
      <c r="D36" s="9">
        <v>165</v>
      </c>
      <c r="E36" s="9">
        <v>-270</v>
      </c>
      <c r="F36" s="9">
        <v>-285</v>
      </c>
      <c r="G36" s="9">
        <v>285</v>
      </c>
      <c r="H36" s="9"/>
      <c r="I36" s="9">
        <v>160</v>
      </c>
      <c r="J36" s="9">
        <v>180</v>
      </c>
      <c r="K36" s="9">
        <v>190</v>
      </c>
      <c r="L36" s="9"/>
      <c r="M36" s="9">
        <v>475</v>
      </c>
      <c r="N36" s="9">
        <v>315</v>
      </c>
      <c r="O36" s="9">
        <v>345</v>
      </c>
      <c r="P36" s="9">
        <v>365</v>
      </c>
      <c r="Q36" s="9"/>
      <c r="R36" s="9">
        <v>840</v>
      </c>
    </row>
    <row r="37" spans="1:18" x14ac:dyDescent="0.2">
      <c r="A37" s="10"/>
      <c r="B37" s="11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x14ac:dyDescent="0.2">
      <c r="A38" s="10" t="s">
        <v>162</v>
      </c>
      <c r="B38" s="11" t="s">
        <v>181</v>
      </c>
      <c r="C38" s="9">
        <v>176.4</v>
      </c>
      <c r="D38" s="9">
        <v>181</v>
      </c>
      <c r="E38" s="9">
        <v>450</v>
      </c>
      <c r="F38" s="9">
        <v>500</v>
      </c>
      <c r="G38" s="9">
        <v>535</v>
      </c>
      <c r="H38" s="9">
        <v>535</v>
      </c>
      <c r="I38" s="9">
        <v>225</v>
      </c>
      <c r="J38" s="9">
        <v>250</v>
      </c>
      <c r="K38" s="9">
        <v>275</v>
      </c>
      <c r="L38" s="9">
        <v>275</v>
      </c>
      <c r="M38" s="9">
        <v>810</v>
      </c>
      <c r="N38" s="9">
        <v>500</v>
      </c>
      <c r="O38" s="9">
        <v>550</v>
      </c>
      <c r="P38" s="9">
        <v>600</v>
      </c>
      <c r="Q38" s="9">
        <v>600</v>
      </c>
      <c r="R38" s="9">
        <f>H38+L38+Q38</f>
        <v>1410</v>
      </c>
    </row>
    <row r="39" spans="1:18" x14ac:dyDescent="0.2">
      <c r="A39" s="10" t="s">
        <v>163</v>
      </c>
      <c r="B39" s="11" t="s">
        <v>180</v>
      </c>
      <c r="C39" s="9">
        <v>177</v>
      </c>
      <c r="D39" s="9">
        <v>181</v>
      </c>
      <c r="E39" s="9">
        <v>405</v>
      </c>
      <c r="F39" s="9">
        <v>450</v>
      </c>
      <c r="G39" s="9">
        <v>500</v>
      </c>
      <c r="H39" s="9">
        <v>500</v>
      </c>
      <c r="I39" s="9">
        <v>205</v>
      </c>
      <c r="J39" s="9">
        <v>225</v>
      </c>
      <c r="K39" s="9">
        <v>230</v>
      </c>
      <c r="L39" s="9">
        <v>230</v>
      </c>
      <c r="M39" s="9">
        <v>730</v>
      </c>
      <c r="N39" s="9">
        <v>-500</v>
      </c>
      <c r="O39" s="9">
        <v>525</v>
      </c>
      <c r="P39" s="9">
        <v>605</v>
      </c>
      <c r="Q39" s="9">
        <v>605</v>
      </c>
      <c r="R39" s="9">
        <f>H39+L39+Q39</f>
        <v>1335</v>
      </c>
    </row>
    <row r="40" spans="1:18" x14ac:dyDescent="0.2">
      <c r="A40" s="10" t="s">
        <v>37</v>
      </c>
      <c r="B40" s="11" t="s">
        <v>38</v>
      </c>
      <c r="C40" s="9">
        <v>176.4</v>
      </c>
      <c r="D40" s="9">
        <v>181</v>
      </c>
      <c r="E40" s="9">
        <v>405</v>
      </c>
      <c r="F40" s="9">
        <v>450</v>
      </c>
      <c r="G40" s="9">
        <v>-490</v>
      </c>
      <c r="H40" s="9"/>
      <c r="I40" s="9">
        <v>-215</v>
      </c>
      <c r="J40" s="9">
        <v>230</v>
      </c>
      <c r="K40" s="9">
        <v>250</v>
      </c>
      <c r="L40" s="9"/>
      <c r="M40" s="9">
        <v>700</v>
      </c>
      <c r="N40" s="9">
        <v>405</v>
      </c>
      <c r="O40" s="9">
        <v>450</v>
      </c>
      <c r="P40" s="9">
        <v>480</v>
      </c>
      <c r="Q40" s="9"/>
      <c r="R40" s="9">
        <v>1180</v>
      </c>
    </row>
    <row r="41" spans="1:18" x14ac:dyDescent="0.2">
      <c r="A41" s="10" t="s">
        <v>43</v>
      </c>
      <c r="B41" s="11" t="s">
        <v>44</v>
      </c>
      <c r="C41" s="9">
        <v>181.2</v>
      </c>
      <c r="D41" s="9">
        <v>181</v>
      </c>
      <c r="E41" s="9">
        <v>-365</v>
      </c>
      <c r="F41" s="9">
        <v>385</v>
      </c>
      <c r="G41" s="9">
        <v>425</v>
      </c>
      <c r="H41" s="9"/>
      <c r="I41" s="9">
        <v>185</v>
      </c>
      <c r="J41" s="9">
        <v>225</v>
      </c>
      <c r="K41" s="9">
        <v>250</v>
      </c>
      <c r="L41" s="9"/>
      <c r="M41" s="9">
        <v>675</v>
      </c>
      <c r="N41" s="9">
        <v>365</v>
      </c>
      <c r="O41" s="9">
        <v>405</v>
      </c>
      <c r="P41" s="9">
        <v>450</v>
      </c>
      <c r="Q41" s="9"/>
      <c r="R41" s="9">
        <v>1125</v>
      </c>
    </row>
    <row r="42" spans="1:18" x14ac:dyDescent="0.2">
      <c r="A42" s="10" t="s">
        <v>71</v>
      </c>
      <c r="B42" s="11" t="s">
        <v>30</v>
      </c>
      <c r="C42" s="9">
        <v>177.8</v>
      </c>
      <c r="D42" s="9">
        <v>181</v>
      </c>
      <c r="E42" s="9">
        <v>300</v>
      </c>
      <c r="F42" s="9">
        <v>350</v>
      </c>
      <c r="G42" s="9">
        <v>380</v>
      </c>
      <c r="H42" s="9"/>
      <c r="I42" s="9">
        <v>180</v>
      </c>
      <c r="J42" s="9">
        <v>200</v>
      </c>
      <c r="K42" s="9">
        <v>225</v>
      </c>
      <c r="L42" s="9"/>
      <c r="M42" s="9">
        <v>605</v>
      </c>
      <c r="N42" s="9">
        <v>320</v>
      </c>
      <c r="O42" s="9">
        <v>400</v>
      </c>
      <c r="P42" s="9">
        <v>430</v>
      </c>
      <c r="Q42" s="9"/>
      <c r="R42" s="9">
        <v>1035</v>
      </c>
    </row>
    <row r="43" spans="1:18" x14ac:dyDescent="0.2">
      <c r="A43" s="10" t="s">
        <v>164</v>
      </c>
      <c r="B43" s="11" t="s">
        <v>182</v>
      </c>
      <c r="C43" s="9">
        <v>181</v>
      </c>
      <c r="D43" s="9">
        <v>181</v>
      </c>
      <c r="E43" s="9">
        <v>315</v>
      </c>
      <c r="F43" s="9">
        <v>-345</v>
      </c>
      <c r="G43" s="9">
        <v>350</v>
      </c>
      <c r="H43" s="9">
        <v>350</v>
      </c>
      <c r="I43" s="9">
        <v>170</v>
      </c>
      <c r="J43" s="9">
        <v>180</v>
      </c>
      <c r="K43" s="9">
        <v>190</v>
      </c>
      <c r="L43" s="9">
        <v>190</v>
      </c>
      <c r="M43" s="9">
        <v>540</v>
      </c>
      <c r="N43" s="9">
        <v>365</v>
      </c>
      <c r="O43" s="9">
        <v>400</v>
      </c>
      <c r="P43" s="9">
        <v>430</v>
      </c>
      <c r="Q43" s="9">
        <v>430</v>
      </c>
      <c r="R43" s="9">
        <f>H43+L43+Q43</f>
        <v>970</v>
      </c>
    </row>
    <row r="44" spans="1:18" x14ac:dyDescent="0.2">
      <c r="A44" s="10"/>
      <c r="B44" s="1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x14ac:dyDescent="0.2">
      <c r="A45" s="10" t="s">
        <v>29</v>
      </c>
      <c r="B45" s="11" t="s">
        <v>30</v>
      </c>
      <c r="C45" s="9">
        <v>191.8</v>
      </c>
      <c r="D45" s="9">
        <v>198</v>
      </c>
      <c r="E45" s="9">
        <v>-480</v>
      </c>
      <c r="F45" s="9">
        <v>480</v>
      </c>
      <c r="G45" s="9">
        <v>510</v>
      </c>
      <c r="H45" s="9"/>
      <c r="I45" s="9">
        <v>240</v>
      </c>
      <c r="J45" s="9">
        <v>260</v>
      </c>
      <c r="K45" s="9">
        <v>270</v>
      </c>
      <c r="L45" s="9"/>
      <c r="M45" s="9">
        <v>780</v>
      </c>
      <c r="N45" s="9">
        <v>425</v>
      </c>
      <c r="O45" s="9">
        <v>450</v>
      </c>
      <c r="P45" s="9">
        <v>480</v>
      </c>
      <c r="Q45" s="9"/>
      <c r="R45" s="9">
        <v>1260</v>
      </c>
    </row>
    <row r="46" spans="1:18" x14ac:dyDescent="0.2">
      <c r="A46" s="10" t="s">
        <v>165</v>
      </c>
      <c r="B46" s="11" t="s">
        <v>181</v>
      </c>
      <c r="C46" s="9">
        <v>196</v>
      </c>
      <c r="D46" s="9">
        <v>198</v>
      </c>
      <c r="E46" s="9">
        <v>450</v>
      </c>
      <c r="F46" s="9">
        <v>500</v>
      </c>
      <c r="G46" s="9">
        <v>530</v>
      </c>
      <c r="H46" s="9">
        <v>530</v>
      </c>
      <c r="I46" s="9">
        <v>185</v>
      </c>
      <c r="J46" s="9">
        <v>205</v>
      </c>
      <c r="K46" s="9">
        <v>-215</v>
      </c>
      <c r="L46" s="9">
        <v>205</v>
      </c>
      <c r="M46" s="9">
        <v>735</v>
      </c>
      <c r="N46" s="9">
        <v>435</v>
      </c>
      <c r="O46" s="9">
        <v>465</v>
      </c>
      <c r="P46" s="9">
        <v>-500</v>
      </c>
      <c r="Q46" s="9">
        <v>465</v>
      </c>
      <c r="R46" s="9">
        <f>H46+L46+Q46</f>
        <v>1200</v>
      </c>
    </row>
    <row r="47" spans="1:18" x14ac:dyDescent="0.2">
      <c r="A47" s="10" t="s">
        <v>166</v>
      </c>
      <c r="B47" s="11" t="s">
        <v>181</v>
      </c>
      <c r="C47" s="9">
        <v>193</v>
      </c>
      <c r="D47" s="9">
        <v>198</v>
      </c>
      <c r="E47" s="9">
        <v>425</v>
      </c>
      <c r="F47" s="9">
        <v>450</v>
      </c>
      <c r="G47" s="9">
        <v>-475</v>
      </c>
      <c r="H47" s="9">
        <v>450</v>
      </c>
      <c r="I47" s="9">
        <v>175</v>
      </c>
      <c r="J47" s="9">
        <v>190</v>
      </c>
      <c r="K47" s="9">
        <v>205</v>
      </c>
      <c r="L47" s="9">
        <v>205</v>
      </c>
      <c r="M47" s="9">
        <v>655</v>
      </c>
      <c r="N47" s="9">
        <v>450</v>
      </c>
      <c r="O47" s="9">
        <v>500</v>
      </c>
      <c r="P47" s="9">
        <v>-535</v>
      </c>
      <c r="Q47" s="9">
        <v>500</v>
      </c>
      <c r="R47" s="9">
        <f>H47+L47+Q47</f>
        <v>1155</v>
      </c>
    </row>
    <row r="48" spans="1:18" x14ac:dyDescent="0.2">
      <c r="A48" s="10" t="s">
        <v>167</v>
      </c>
      <c r="B48" s="11" t="s">
        <v>180</v>
      </c>
      <c r="C48" s="9">
        <v>198</v>
      </c>
      <c r="D48" s="9">
        <v>198</v>
      </c>
      <c r="E48" s="9">
        <v>-405</v>
      </c>
      <c r="F48" s="9">
        <v>-405</v>
      </c>
      <c r="G48" s="9">
        <v>405</v>
      </c>
      <c r="H48" s="9">
        <v>405</v>
      </c>
      <c r="I48" s="9">
        <v>210</v>
      </c>
      <c r="J48" s="9">
        <v>220</v>
      </c>
      <c r="K48" s="9">
        <v>-230</v>
      </c>
      <c r="L48" s="9">
        <v>220</v>
      </c>
      <c r="M48" s="9">
        <v>625</v>
      </c>
      <c r="N48" s="9">
        <v>450</v>
      </c>
      <c r="O48" s="9">
        <v>500</v>
      </c>
      <c r="P48" s="9">
        <v>515</v>
      </c>
      <c r="Q48" s="9">
        <v>515</v>
      </c>
      <c r="R48" s="9">
        <f>H48+L48+Q48</f>
        <v>1140</v>
      </c>
    </row>
    <row r="49" spans="1:18" x14ac:dyDescent="0.2">
      <c r="A49" s="10" t="s">
        <v>63</v>
      </c>
      <c r="B49" s="11" t="s">
        <v>38</v>
      </c>
      <c r="C49" s="9">
        <v>197.6</v>
      </c>
      <c r="D49" s="9">
        <v>198</v>
      </c>
      <c r="E49" s="9">
        <v>390</v>
      </c>
      <c r="F49" s="9">
        <v>430</v>
      </c>
      <c r="G49" s="9">
        <v>455</v>
      </c>
      <c r="H49" s="9"/>
      <c r="I49" s="9">
        <v>190</v>
      </c>
      <c r="J49" s="9">
        <v>220</v>
      </c>
      <c r="K49" s="9">
        <v>235</v>
      </c>
      <c r="L49" s="9"/>
      <c r="M49" s="9">
        <v>690</v>
      </c>
      <c r="N49" s="9">
        <v>375</v>
      </c>
      <c r="O49" s="9">
        <v>415</v>
      </c>
      <c r="P49" s="9">
        <v>-450</v>
      </c>
      <c r="Q49" s="9"/>
      <c r="R49" s="9">
        <v>1105</v>
      </c>
    </row>
    <row r="50" spans="1:18" x14ac:dyDescent="0.2">
      <c r="A50" s="10" t="s">
        <v>79</v>
      </c>
      <c r="B50" s="11" t="s">
        <v>60</v>
      </c>
      <c r="C50" s="9">
        <v>183.4</v>
      </c>
      <c r="D50" s="9">
        <v>198</v>
      </c>
      <c r="E50" s="9">
        <v>-385</v>
      </c>
      <c r="F50" s="9">
        <v>385</v>
      </c>
      <c r="G50" s="9">
        <v>420</v>
      </c>
      <c r="H50" s="9"/>
      <c r="I50" s="9">
        <v>195</v>
      </c>
      <c r="J50" s="9">
        <v>-215</v>
      </c>
      <c r="K50" s="9">
        <v>-215</v>
      </c>
      <c r="L50" s="9"/>
      <c r="M50" s="9">
        <v>615</v>
      </c>
      <c r="N50" s="9">
        <v>365</v>
      </c>
      <c r="O50" s="9">
        <v>405</v>
      </c>
      <c r="P50" s="9">
        <v>-430</v>
      </c>
      <c r="Q50" s="9"/>
      <c r="R50" s="9">
        <v>1020</v>
      </c>
    </row>
    <row r="51" spans="1:18" x14ac:dyDescent="0.2">
      <c r="A51" s="10"/>
      <c r="B51" s="11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x14ac:dyDescent="0.2">
      <c r="A52" s="10" t="s">
        <v>34</v>
      </c>
      <c r="B52" s="11" t="s">
        <v>179</v>
      </c>
      <c r="C52" s="9">
        <v>212</v>
      </c>
      <c r="D52" s="9">
        <v>220</v>
      </c>
      <c r="E52" s="9">
        <v>-445</v>
      </c>
      <c r="F52" s="9">
        <v>500</v>
      </c>
      <c r="G52" s="9">
        <v>-550</v>
      </c>
      <c r="H52" s="9"/>
      <c r="I52" s="9">
        <v>225</v>
      </c>
      <c r="J52" s="9">
        <v>240</v>
      </c>
      <c r="K52" s="9">
        <v>260</v>
      </c>
      <c r="L52" s="9"/>
      <c r="M52" s="9">
        <v>760</v>
      </c>
      <c r="N52" s="9">
        <v>455</v>
      </c>
      <c r="O52" s="9">
        <v>500</v>
      </c>
      <c r="P52" s="9">
        <v>550</v>
      </c>
      <c r="Q52" s="9"/>
      <c r="R52" s="9">
        <v>1310</v>
      </c>
    </row>
    <row r="53" spans="1:18" x14ac:dyDescent="0.2">
      <c r="A53" s="10" t="s">
        <v>168</v>
      </c>
      <c r="B53" s="11" t="s">
        <v>182</v>
      </c>
      <c r="C53" s="9">
        <v>214</v>
      </c>
      <c r="D53" s="9">
        <v>220</v>
      </c>
      <c r="E53" s="9">
        <v>405</v>
      </c>
      <c r="F53" s="9">
        <v>435</v>
      </c>
      <c r="G53" s="9">
        <v>475</v>
      </c>
      <c r="H53" s="9">
        <v>475</v>
      </c>
      <c r="I53" s="9">
        <v>250</v>
      </c>
      <c r="J53" s="9">
        <v>275</v>
      </c>
      <c r="K53" s="9">
        <v>-290</v>
      </c>
      <c r="L53" s="9">
        <v>275</v>
      </c>
      <c r="M53" s="9">
        <v>750</v>
      </c>
      <c r="N53" s="9">
        <v>485</v>
      </c>
      <c r="O53" s="9">
        <v>520</v>
      </c>
      <c r="P53" s="9">
        <v>-535</v>
      </c>
      <c r="Q53" s="9">
        <v>520</v>
      </c>
      <c r="R53" s="9">
        <f>H53 +L53+Q53</f>
        <v>1270</v>
      </c>
    </row>
    <row r="54" spans="1:18" x14ac:dyDescent="0.2">
      <c r="A54" s="10" t="s">
        <v>169</v>
      </c>
      <c r="B54" s="11" t="s">
        <v>182</v>
      </c>
      <c r="C54" s="9">
        <v>203.6</v>
      </c>
      <c r="D54" s="9">
        <v>220</v>
      </c>
      <c r="E54" s="9">
        <v>445</v>
      </c>
      <c r="F54" s="9">
        <v>485</v>
      </c>
      <c r="G54" s="9">
        <v>-525</v>
      </c>
      <c r="H54" s="9">
        <v>485</v>
      </c>
      <c r="I54" s="9">
        <v>235</v>
      </c>
      <c r="J54" s="9">
        <v>265</v>
      </c>
      <c r="K54" s="9">
        <v>275</v>
      </c>
      <c r="L54" s="9">
        <v>275</v>
      </c>
      <c r="M54" s="9">
        <v>760</v>
      </c>
      <c r="N54" s="9">
        <v>435</v>
      </c>
      <c r="O54" s="9">
        <v>-470</v>
      </c>
      <c r="P54" s="9">
        <v>470</v>
      </c>
      <c r="Q54" s="9">
        <v>470</v>
      </c>
      <c r="R54" s="9">
        <f>H54 +L54+Q54</f>
        <v>1230</v>
      </c>
    </row>
    <row r="55" spans="1:18" x14ac:dyDescent="0.2">
      <c r="A55" s="10" t="s">
        <v>170</v>
      </c>
      <c r="B55" s="11" t="s">
        <v>182</v>
      </c>
      <c r="C55" s="9">
        <v>205.6</v>
      </c>
      <c r="D55" s="9">
        <v>220</v>
      </c>
      <c r="E55" s="9">
        <v>335</v>
      </c>
      <c r="F55" s="9">
        <v>365</v>
      </c>
      <c r="G55" s="9">
        <v>390</v>
      </c>
      <c r="H55" s="9">
        <v>390</v>
      </c>
      <c r="I55" s="9">
        <v>265</v>
      </c>
      <c r="J55" s="9">
        <v>275</v>
      </c>
      <c r="K55" s="9">
        <v>-285</v>
      </c>
      <c r="L55" s="9">
        <v>275</v>
      </c>
      <c r="M55" s="9">
        <v>665</v>
      </c>
      <c r="N55" s="9">
        <v>450</v>
      </c>
      <c r="O55" s="9">
        <v>485</v>
      </c>
      <c r="P55" s="9">
        <v>500</v>
      </c>
      <c r="Q55" s="9">
        <v>500</v>
      </c>
      <c r="R55" s="9">
        <f>H55 +L55+Q55</f>
        <v>1165</v>
      </c>
    </row>
    <row r="56" spans="1:18" x14ac:dyDescent="0.2">
      <c r="A56" s="10" t="s">
        <v>73</v>
      </c>
      <c r="B56" s="11" t="s">
        <v>30</v>
      </c>
      <c r="C56" s="9">
        <v>203.6</v>
      </c>
      <c r="D56" s="9">
        <v>220</v>
      </c>
      <c r="E56" s="9">
        <v>405</v>
      </c>
      <c r="F56" s="9">
        <v>-440</v>
      </c>
      <c r="G56" s="9">
        <v>440</v>
      </c>
      <c r="H56" s="9"/>
      <c r="I56" s="9">
        <v>-200</v>
      </c>
      <c r="J56" s="9">
        <v>200</v>
      </c>
      <c r="K56" s="9">
        <v>220</v>
      </c>
      <c r="L56" s="9"/>
      <c r="M56" s="9">
        <v>660</v>
      </c>
      <c r="N56" s="9">
        <v>400</v>
      </c>
      <c r="O56" s="9">
        <v>440</v>
      </c>
      <c r="P56" s="9">
        <v>-460</v>
      </c>
      <c r="Q56" s="9"/>
      <c r="R56" s="9">
        <v>1100</v>
      </c>
    </row>
    <row r="57" spans="1:18" x14ac:dyDescent="0.2">
      <c r="A57" s="10" t="s">
        <v>90</v>
      </c>
      <c r="B57" s="11" t="s">
        <v>179</v>
      </c>
      <c r="C57" s="9">
        <v>215.2</v>
      </c>
      <c r="D57" s="9">
        <v>220</v>
      </c>
      <c r="E57" s="9">
        <v>340</v>
      </c>
      <c r="F57" s="9">
        <v>365</v>
      </c>
      <c r="G57" s="9">
        <v>400</v>
      </c>
      <c r="H57" s="9"/>
      <c r="I57" s="9">
        <v>185</v>
      </c>
      <c r="J57" s="9">
        <v>205</v>
      </c>
      <c r="K57" s="9">
        <v>-225</v>
      </c>
      <c r="L57" s="9"/>
      <c r="M57" s="9">
        <v>605</v>
      </c>
      <c r="N57" s="9">
        <v>400</v>
      </c>
      <c r="O57" s="9">
        <v>445</v>
      </c>
      <c r="P57" s="9">
        <v>480</v>
      </c>
      <c r="Q57" s="9"/>
      <c r="R57" s="9">
        <v>1085</v>
      </c>
    </row>
    <row r="58" spans="1:18" x14ac:dyDescent="0.2">
      <c r="A58" s="10"/>
      <c r="B58" s="11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x14ac:dyDescent="0.2">
      <c r="A59" s="10" t="s">
        <v>171</v>
      </c>
      <c r="B59" s="11" t="s">
        <v>181</v>
      </c>
      <c r="C59" s="9">
        <v>232.4</v>
      </c>
      <c r="D59" s="9">
        <v>242</v>
      </c>
      <c r="E59" s="9">
        <v>500</v>
      </c>
      <c r="F59" s="9">
        <v>550</v>
      </c>
      <c r="G59" s="9">
        <v>600</v>
      </c>
      <c r="H59" s="9">
        <v>600</v>
      </c>
      <c r="I59" s="9">
        <v>275</v>
      </c>
      <c r="J59" s="9">
        <v>305</v>
      </c>
      <c r="K59" s="9">
        <v>320</v>
      </c>
      <c r="L59" s="9">
        <v>320</v>
      </c>
      <c r="M59" s="9">
        <v>920</v>
      </c>
      <c r="N59" s="9">
        <v>450</v>
      </c>
      <c r="O59" s="9">
        <v>-500</v>
      </c>
      <c r="P59" s="9">
        <v>500</v>
      </c>
      <c r="Q59" s="9">
        <v>500</v>
      </c>
      <c r="R59" s="9">
        <f>H59 +L59+Q59</f>
        <v>1420</v>
      </c>
    </row>
    <row r="60" spans="1:18" x14ac:dyDescent="0.2">
      <c r="A60" s="10" t="s">
        <v>172</v>
      </c>
      <c r="B60" s="11" t="s">
        <v>181</v>
      </c>
      <c r="C60" s="9">
        <v>233</v>
      </c>
      <c r="D60" s="9">
        <v>242</v>
      </c>
      <c r="E60" s="9">
        <v>435</v>
      </c>
      <c r="F60" s="9">
        <v>475</v>
      </c>
      <c r="G60" s="9">
        <v>515</v>
      </c>
      <c r="H60" s="9">
        <v>515</v>
      </c>
      <c r="I60" s="9">
        <v>205</v>
      </c>
      <c r="J60" s="9">
        <v>220</v>
      </c>
      <c r="K60" s="9">
        <v>240</v>
      </c>
      <c r="L60" s="9">
        <v>240</v>
      </c>
      <c r="M60" s="9">
        <v>755</v>
      </c>
      <c r="N60" s="9">
        <v>-425</v>
      </c>
      <c r="O60" s="9">
        <v>435</v>
      </c>
      <c r="P60" s="9">
        <v>500</v>
      </c>
      <c r="Q60" s="9">
        <v>500</v>
      </c>
      <c r="R60" s="9">
        <f>H60 +L60+Q60</f>
        <v>1255</v>
      </c>
    </row>
    <row r="61" spans="1:18" x14ac:dyDescent="0.2">
      <c r="A61" s="10" t="s">
        <v>65</v>
      </c>
      <c r="B61" s="11" t="s">
        <v>30</v>
      </c>
      <c r="C61" s="9">
        <v>237</v>
      </c>
      <c r="D61" s="9">
        <v>242</v>
      </c>
      <c r="E61" s="9">
        <v>400</v>
      </c>
      <c r="F61" s="9">
        <v>450</v>
      </c>
      <c r="G61" s="9">
        <v>-480</v>
      </c>
      <c r="H61" s="9"/>
      <c r="I61" s="9">
        <v>185</v>
      </c>
      <c r="J61" s="9">
        <v>205</v>
      </c>
      <c r="K61" s="9">
        <v>220</v>
      </c>
      <c r="L61" s="9"/>
      <c r="M61" s="9">
        <v>670</v>
      </c>
      <c r="N61" s="9">
        <v>450</v>
      </c>
      <c r="O61" s="9">
        <v>500</v>
      </c>
      <c r="P61" s="9">
        <v>520</v>
      </c>
      <c r="Q61" s="9"/>
      <c r="R61" s="9">
        <v>1190</v>
      </c>
    </row>
    <row r="62" spans="1:18" x14ac:dyDescent="0.2">
      <c r="A62" s="10" t="s">
        <v>88</v>
      </c>
      <c r="B62" s="11" t="s">
        <v>44</v>
      </c>
      <c r="C62" s="9">
        <v>230.2</v>
      </c>
      <c r="D62" s="9">
        <v>242</v>
      </c>
      <c r="E62" s="9">
        <v>315</v>
      </c>
      <c r="F62" s="9">
        <v>-405</v>
      </c>
      <c r="G62" s="9">
        <v>425</v>
      </c>
      <c r="H62" s="9"/>
      <c r="I62" s="9">
        <v>225</v>
      </c>
      <c r="J62" s="9">
        <v>-250</v>
      </c>
      <c r="K62" s="9">
        <v>250</v>
      </c>
      <c r="L62" s="9"/>
      <c r="M62" s="9">
        <v>675</v>
      </c>
      <c r="N62" s="9">
        <v>365</v>
      </c>
      <c r="O62" s="9">
        <v>440</v>
      </c>
      <c r="P62" s="9">
        <v>-475</v>
      </c>
      <c r="Q62" s="9"/>
      <c r="R62" s="9">
        <v>1115</v>
      </c>
    </row>
    <row r="63" spans="1:18" x14ac:dyDescent="0.2">
      <c r="A63" s="10" t="s">
        <v>92</v>
      </c>
      <c r="B63" s="11" t="s">
        <v>38</v>
      </c>
      <c r="C63" s="9">
        <v>236.6</v>
      </c>
      <c r="D63" s="9">
        <v>242</v>
      </c>
      <c r="E63" s="9">
        <v>390</v>
      </c>
      <c r="F63" s="9">
        <v>430</v>
      </c>
      <c r="G63" s="9">
        <v>-460</v>
      </c>
      <c r="H63" s="9"/>
      <c r="I63" s="9">
        <v>190</v>
      </c>
      <c r="J63" s="9">
        <v>230</v>
      </c>
      <c r="K63" s="9">
        <v>-250</v>
      </c>
      <c r="L63" s="9"/>
      <c r="M63" s="9">
        <v>660</v>
      </c>
      <c r="N63" s="9">
        <v>375</v>
      </c>
      <c r="O63" s="9">
        <v>420</v>
      </c>
      <c r="P63" s="9">
        <v>450</v>
      </c>
      <c r="Q63" s="9"/>
      <c r="R63" s="9">
        <v>1110</v>
      </c>
    </row>
    <row r="64" spans="1:18" x14ac:dyDescent="0.2">
      <c r="A64" s="10" t="s">
        <v>189</v>
      </c>
      <c r="B64" s="11" t="s">
        <v>180</v>
      </c>
      <c r="C64" s="9">
        <v>221.4</v>
      </c>
      <c r="D64" s="9">
        <v>242</v>
      </c>
      <c r="E64" s="9">
        <v>385</v>
      </c>
      <c r="F64" s="9">
        <v>420</v>
      </c>
      <c r="G64" s="9">
        <v>-455</v>
      </c>
      <c r="H64" s="9">
        <v>420</v>
      </c>
      <c r="I64" s="9">
        <v>145</v>
      </c>
      <c r="J64" s="9">
        <v>165</v>
      </c>
      <c r="K64" s="9">
        <v>185</v>
      </c>
      <c r="L64" s="9">
        <v>185</v>
      </c>
      <c r="M64" s="9">
        <v>605</v>
      </c>
      <c r="N64" s="9">
        <v>385</v>
      </c>
      <c r="O64" s="9">
        <v>425</v>
      </c>
      <c r="P64" s="9">
        <v>455</v>
      </c>
      <c r="Q64" s="9">
        <v>455</v>
      </c>
      <c r="R64" s="9">
        <f>H64 +L64+Q64</f>
        <v>1060</v>
      </c>
    </row>
    <row r="65" spans="1:18" x14ac:dyDescent="0.2">
      <c r="A65" s="10"/>
      <c r="B65" s="11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1:18" x14ac:dyDescent="0.2">
      <c r="A66" s="10" t="s">
        <v>173</v>
      </c>
      <c r="B66" s="11" t="s">
        <v>181</v>
      </c>
      <c r="C66" s="9">
        <v>255.2</v>
      </c>
      <c r="D66" s="9">
        <v>275</v>
      </c>
      <c r="E66" s="9">
        <v>465</v>
      </c>
      <c r="F66" s="9">
        <v>515</v>
      </c>
      <c r="G66" s="9">
        <v>555</v>
      </c>
      <c r="H66" s="9">
        <v>555</v>
      </c>
      <c r="I66" s="9">
        <v>225</v>
      </c>
      <c r="J66" s="9">
        <v>240</v>
      </c>
      <c r="K66" s="9">
        <v>255</v>
      </c>
      <c r="L66" s="9">
        <v>255</v>
      </c>
      <c r="M66" s="9">
        <v>810</v>
      </c>
      <c r="N66" s="9">
        <v>450</v>
      </c>
      <c r="O66" s="9">
        <v>-500</v>
      </c>
      <c r="P66" s="9">
        <v>500</v>
      </c>
      <c r="Q66" s="9">
        <v>500</v>
      </c>
      <c r="R66" s="9">
        <f>H66 +L66+Q66</f>
        <v>1310</v>
      </c>
    </row>
    <row r="67" spans="1:18" x14ac:dyDescent="0.2">
      <c r="A67" s="10" t="s">
        <v>57</v>
      </c>
      <c r="B67" s="11" t="s">
        <v>179</v>
      </c>
      <c r="C67" s="9">
        <v>270.39999999999998</v>
      </c>
      <c r="D67" s="9">
        <v>275</v>
      </c>
      <c r="E67" s="9">
        <v>405</v>
      </c>
      <c r="F67" s="9">
        <v>440</v>
      </c>
      <c r="G67" s="9">
        <v>475</v>
      </c>
      <c r="H67" s="9"/>
      <c r="I67" s="9">
        <v>235</v>
      </c>
      <c r="J67" s="9">
        <v>250</v>
      </c>
      <c r="K67" s="9">
        <v>260</v>
      </c>
      <c r="L67" s="9"/>
      <c r="M67" s="9">
        <v>735</v>
      </c>
      <c r="N67" s="9">
        <v>450</v>
      </c>
      <c r="O67" s="9">
        <v>475</v>
      </c>
      <c r="P67" s="9">
        <v>510</v>
      </c>
      <c r="Q67" s="9"/>
      <c r="R67" s="9">
        <v>1245</v>
      </c>
    </row>
    <row r="68" spans="1:18" x14ac:dyDescent="0.2">
      <c r="A68" s="10" t="s">
        <v>175</v>
      </c>
      <c r="B68" s="11" t="s">
        <v>182</v>
      </c>
      <c r="C68" s="9">
        <v>267</v>
      </c>
      <c r="D68" s="9">
        <v>275</v>
      </c>
      <c r="E68" s="9">
        <v>395</v>
      </c>
      <c r="F68" s="9">
        <v>425</v>
      </c>
      <c r="G68" s="9">
        <v>450</v>
      </c>
      <c r="H68" s="9">
        <v>450</v>
      </c>
      <c r="I68" s="9">
        <v>225</v>
      </c>
      <c r="J68" s="9">
        <v>245</v>
      </c>
      <c r="K68" s="9">
        <v>-265</v>
      </c>
      <c r="L68" s="9">
        <v>245</v>
      </c>
      <c r="M68" s="9">
        <v>695</v>
      </c>
      <c r="N68" s="9">
        <v>-485</v>
      </c>
      <c r="O68" s="9">
        <v>500</v>
      </c>
      <c r="P68" s="9">
        <v>545</v>
      </c>
      <c r="Q68" s="9">
        <v>545</v>
      </c>
      <c r="R68" s="9">
        <f>H68 +L68+Q68</f>
        <v>1240</v>
      </c>
    </row>
    <row r="69" spans="1:18" x14ac:dyDescent="0.2">
      <c r="A69" s="10" t="s">
        <v>174</v>
      </c>
      <c r="B69" s="11" t="s">
        <v>182</v>
      </c>
      <c r="C69" s="9">
        <v>245.2</v>
      </c>
      <c r="D69" s="9">
        <v>275</v>
      </c>
      <c r="E69" s="9">
        <v>435</v>
      </c>
      <c r="F69" s="9">
        <v>465</v>
      </c>
      <c r="G69" s="9">
        <v>495</v>
      </c>
      <c r="H69" s="9">
        <v>495</v>
      </c>
      <c r="I69" s="9">
        <v>205</v>
      </c>
      <c r="J69" s="9">
        <v>220</v>
      </c>
      <c r="K69" s="9">
        <v>235</v>
      </c>
      <c r="L69" s="9">
        <v>235</v>
      </c>
      <c r="M69" s="9">
        <v>730</v>
      </c>
      <c r="N69" s="9">
        <v>435</v>
      </c>
      <c r="O69" s="9">
        <v>475</v>
      </c>
      <c r="P69" s="9">
        <v>500</v>
      </c>
      <c r="Q69" s="9">
        <v>500</v>
      </c>
      <c r="R69" s="9">
        <f>H69 +L69+Q69</f>
        <v>1230</v>
      </c>
    </row>
    <row r="70" spans="1:18" x14ac:dyDescent="0.2">
      <c r="A70" s="10" t="s">
        <v>77</v>
      </c>
      <c r="B70" s="11" t="s">
        <v>44</v>
      </c>
      <c r="C70" s="9">
        <v>245</v>
      </c>
      <c r="D70" s="9">
        <v>275</v>
      </c>
      <c r="E70" s="9">
        <v>-315</v>
      </c>
      <c r="F70" s="9">
        <v>365</v>
      </c>
      <c r="G70" s="9">
        <v>450</v>
      </c>
      <c r="H70" s="9"/>
      <c r="I70" s="9">
        <v>225</v>
      </c>
      <c r="J70" s="9">
        <v>250</v>
      </c>
      <c r="K70" s="9">
        <v>275</v>
      </c>
      <c r="L70" s="9"/>
      <c r="M70" s="9">
        <v>725</v>
      </c>
      <c r="N70" s="9">
        <v>365</v>
      </c>
      <c r="O70" s="9">
        <v>415</v>
      </c>
      <c r="P70" s="9">
        <v>450</v>
      </c>
      <c r="Q70" s="9"/>
      <c r="R70" s="9">
        <v>1175</v>
      </c>
    </row>
    <row r="71" spans="1:18" x14ac:dyDescent="0.2">
      <c r="A71" s="10" t="s">
        <v>96</v>
      </c>
      <c r="B71" s="11" t="s">
        <v>38</v>
      </c>
      <c r="C71" s="9">
        <v>254.2</v>
      </c>
      <c r="D71" s="9">
        <v>275</v>
      </c>
      <c r="E71" s="9">
        <v>335</v>
      </c>
      <c r="F71" s="9">
        <v>-385</v>
      </c>
      <c r="G71" s="9">
        <v>385</v>
      </c>
      <c r="H71" s="9"/>
      <c r="I71" s="9">
        <v>240</v>
      </c>
      <c r="J71" s="9">
        <v>275</v>
      </c>
      <c r="K71" s="9">
        <v>-300</v>
      </c>
      <c r="L71" s="9"/>
      <c r="M71" s="9">
        <v>660</v>
      </c>
      <c r="N71" s="9">
        <v>410</v>
      </c>
      <c r="O71" s="9">
        <v>455</v>
      </c>
      <c r="P71" s="9">
        <v>-485</v>
      </c>
      <c r="Q71" s="9"/>
      <c r="R71" s="9">
        <v>1115</v>
      </c>
    </row>
    <row r="72" spans="1:18" x14ac:dyDescent="0.2">
      <c r="A72" s="10"/>
      <c r="B72" s="11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1:18" x14ac:dyDescent="0.2">
      <c r="A73" s="10" t="s">
        <v>176</v>
      </c>
      <c r="B73" s="11" t="s">
        <v>180</v>
      </c>
      <c r="C73" s="9">
        <v>284.8</v>
      </c>
      <c r="D73" s="9" t="s">
        <v>84</v>
      </c>
      <c r="E73" s="9">
        <v>405</v>
      </c>
      <c r="F73" s="9">
        <v>450</v>
      </c>
      <c r="G73" s="9">
        <v>500</v>
      </c>
      <c r="H73" s="9">
        <v>500</v>
      </c>
      <c r="I73" s="9">
        <v>225</v>
      </c>
      <c r="J73" s="9">
        <v>250</v>
      </c>
      <c r="K73" s="9">
        <v>-265</v>
      </c>
      <c r="L73" s="9">
        <v>250</v>
      </c>
      <c r="M73" s="9">
        <v>750</v>
      </c>
      <c r="N73" s="9">
        <v>450</v>
      </c>
      <c r="O73" s="9">
        <v>-510</v>
      </c>
      <c r="P73" s="9">
        <v>510</v>
      </c>
      <c r="Q73" s="9">
        <v>510</v>
      </c>
      <c r="R73" s="9">
        <f>H73 +L73+Q73</f>
        <v>1260</v>
      </c>
    </row>
    <row r="74" spans="1:18" x14ac:dyDescent="0.2">
      <c r="A74" s="10" t="s">
        <v>83</v>
      </c>
      <c r="B74" s="11" t="s">
        <v>30</v>
      </c>
      <c r="C74" s="9">
        <v>290.60000000000002</v>
      </c>
      <c r="D74" s="9" t="s">
        <v>84</v>
      </c>
      <c r="E74" s="9">
        <v>450</v>
      </c>
      <c r="F74" s="9">
        <v>500</v>
      </c>
      <c r="G74" s="9">
        <v>-550</v>
      </c>
      <c r="H74" s="9"/>
      <c r="I74" s="9">
        <v>230</v>
      </c>
      <c r="J74" s="9">
        <v>250</v>
      </c>
      <c r="K74" s="9">
        <v>-265</v>
      </c>
      <c r="L74" s="9"/>
      <c r="M74" s="9">
        <v>750</v>
      </c>
      <c r="N74" s="9">
        <v>405</v>
      </c>
      <c r="O74" s="9">
        <v>440</v>
      </c>
      <c r="P74" s="9">
        <v>-475</v>
      </c>
      <c r="Q74" s="9"/>
      <c r="R74" s="9">
        <v>1190</v>
      </c>
    </row>
    <row r="75" spans="1:18" x14ac:dyDescent="0.2">
      <c r="A75" s="10" t="s">
        <v>177</v>
      </c>
      <c r="B75" s="11" t="s">
        <v>182</v>
      </c>
      <c r="C75" s="9">
        <v>282.39999999999998</v>
      </c>
      <c r="D75" s="9" t="s">
        <v>84</v>
      </c>
      <c r="E75" s="9">
        <v>335</v>
      </c>
      <c r="F75" s="9">
        <v>365</v>
      </c>
      <c r="G75" s="9">
        <v>390</v>
      </c>
      <c r="H75" s="9">
        <v>390</v>
      </c>
      <c r="I75" s="9">
        <v>265</v>
      </c>
      <c r="J75" s="9">
        <v>275</v>
      </c>
      <c r="K75" s="9">
        <v>-290</v>
      </c>
      <c r="L75" s="9">
        <v>275</v>
      </c>
      <c r="M75" s="9">
        <v>665</v>
      </c>
      <c r="N75" s="9">
        <v>450</v>
      </c>
      <c r="O75" s="9">
        <v>505</v>
      </c>
      <c r="P75" s="9">
        <v>525</v>
      </c>
      <c r="Q75" s="9">
        <v>525</v>
      </c>
      <c r="R75" s="9">
        <f>H75 +L75+Q75</f>
        <v>1190</v>
      </c>
    </row>
    <row r="76" spans="1:18" x14ac:dyDescent="0.2">
      <c r="A76" s="18" t="s">
        <v>188</v>
      </c>
      <c r="B76" s="11" t="s">
        <v>182</v>
      </c>
      <c r="C76" s="9">
        <v>281.2</v>
      </c>
      <c r="D76" s="9" t="s">
        <v>84</v>
      </c>
      <c r="E76" s="9">
        <v>-395</v>
      </c>
      <c r="F76" s="9">
        <v>400</v>
      </c>
      <c r="G76" s="9">
        <v>-440</v>
      </c>
      <c r="H76" s="9">
        <v>400</v>
      </c>
      <c r="I76" s="9">
        <v>225</v>
      </c>
      <c r="J76" s="9">
        <v>245</v>
      </c>
      <c r="K76" s="9">
        <v>255</v>
      </c>
      <c r="L76" s="9">
        <v>255</v>
      </c>
      <c r="M76" s="9">
        <v>655</v>
      </c>
      <c r="N76" s="9">
        <v>485</v>
      </c>
      <c r="O76" s="9">
        <v>515</v>
      </c>
      <c r="P76" s="9">
        <v>-525</v>
      </c>
      <c r="Q76" s="9">
        <v>515</v>
      </c>
      <c r="R76" s="9">
        <f>H76 +L76+Q76</f>
        <v>1170</v>
      </c>
    </row>
    <row r="77" spans="1:18" x14ac:dyDescent="0.2">
      <c r="A77" s="10" t="s">
        <v>94</v>
      </c>
      <c r="B77" s="11" t="s">
        <v>38</v>
      </c>
      <c r="C77" s="9">
        <v>285.39999999999998</v>
      </c>
      <c r="D77" s="9" t="s">
        <v>84</v>
      </c>
      <c r="E77" s="9">
        <v>375</v>
      </c>
      <c r="F77" s="9">
        <v>420</v>
      </c>
      <c r="G77" s="9">
        <v>-500</v>
      </c>
      <c r="H77" s="9"/>
      <c r="I77" s="9">
        <v>205</v>
      </c>
      <c r="J77" s="9">
        <v>230</v>
      </c>
      <c r="K77" s="9">
        <v>-255</v>
      </c>
      <c r="L77" s="9"/>
      <c r="M77" s="9">
        <v>650</v>
      </c>
      <c r="N77" s="9">
        <v>405</v>
      </c>
      <c r="O77" s="9">
        <v>-450</v>
      </c>
      <c r="P77" s="9">
        <v>500</v>
      </c>
      <c r="Q77" s="9"/>
      <c r="R77" s="9">
        <v>1150</v>
      </c>
    </row>
    <row r="78" spans="1:18" x14ac:dyDescent="0.2">
      <c r="A78" s="10"/>
      <c r="B78" s="11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18" x14ac:dyDescent="0.2">
      <c r="A79" s="10" t="s">
        <v>120</v>
      </c>
      <c r="B79" s="11" t="s">
        <v>60</v>
      </c>
      <c r="C79" s="9">
        <v>378</v>
      </c>
      <c r="D79" s="9" t="s">
        <v>121</v>
      </c>
      <c r="E79" s="9">
        <v>-315</v>
      </c>
      <c r="F79" s="9">
        <v>315</v>
      </c>
      <c r="G79" s="9">
        <v>405</v>
      </c>
      <c r="H79" s="9"/>
      <c r="I79" s="9">
        <v>215</v>
      </c>
      <c r="J79" s="9">
        <v>240</v>
      </c>
      <c r="K79" s="9">
        <v>-250</v>
      </c>
      <c r="L79" s="9"/>
      <c r="M79" s="9">
        <v>645</v>
      </c>
      <c r="N79" s="9">
        <v>405</v>
      </c>
      <c r="O79" s="9">
        <v>455</v>
      </c>
      <c r="P79" s="9"/>
      <c r="Q79" s="9"/>
      <c r="R79" s="9">
        <v>1100</v>
      </c>
    </row>
    <row r="80" spans="1:18" x14ac:dyDescent="0.2">
      <c r="A80" s="10" t="s">
        <v>125</v>
      </c>
      <c r="B80" s="11" t="s">
        <v>44</v>
      </c>
      <c r="C80" s="9">
        <v>312.39999999999998</v>
      </c>
      <c r="D80" s="9" t="s">
        <v>121</v>
      </c>
      <c r="E80" s="9">
        <v>315</v>
      </c>
      <c r="F80" s="9">
        <v>405</v>
      </c>
      <c r="G80" s="9">
        <v>-450</v>
      </c>
      <c r="H80" s="9"/>
      <c r="I80" s="9">
        <v>225</v>
      </c>
      <c r="J80" s="9">
        <v>250</v>
      </c>
      <c r="K80" s="9">
        <v>-275</v>
      </c>
      <c r="L80" s="9"/>
      <c r="M80" s="9">
        <v>655</v>
      </c>
      <c r="N80" s="9">
        <v>365</v>
      </c>
      <c r="O80" s="9">
        <v>405</v>
      </c>
      <c r="P80" s="9"/>
      <c r="Q80" s="9"/>
      <c r="R80" s="9">
        <v>1060</v>
      </c>
    </row>
    <row r="81" spans="1:18" x14ac:dyDescent="0.2">
      <c r="A81" s="10" t="s">
        <v>178</v>
      </c>
      <c r="B81" s="11" t="s">
        <v>183</v>
      </c>
      <c r="C81" s="9">
        <v>310.60000000000002</v>
      </c>
      <c r="D81" s="9" t="s">
        <v>121</v>
      </c>
      <c r="E81" s="9">
        <v>295</v>
      </c>
      <c r="F81" s="9">
        <v>340</v>
      </c>
      <c r="G81" s="9">
        <v>375</v>
      </c>
      <c r="H81" s="9">
        <v>375</v>
      </c>
      <c r="I81" s="9">
        <v>135</v>
      </c>
      <c r="J81" s="9">
        <v>160</v>
      </c>
      <c r="K81" s="9">
        <v>175</v>
      </c>
      <c r="L81" s="9">
        <v>175</v>
      </c>
      <c r="M81" s="9">
        <v>550</v>
      </c>
      <c r="N81" s="9">
        <v>330</v>
      </c>
      <c r="O81" s="9">
        <v>405</v>
      </c>
      <c r="P81" s="9">
        <v>-450</v>
      </c>
      <c r="Q81" s="9">
        <v>405</v>
      </c>
      <c r="R81" s="9">
        <f>H81 +L81+Q81</f>
        <v>955</v>
      </c>
    </row>
    <row r="82" spans="1:18" x14ac:dyDescent="0.2">
      <c r="A82" s="10" t="s">
        <v>141</v>
      </c>
      <c r="B82" s="11" t="s">
        <v>30</v>
      </c>
      <c r="C82" s="9">
        <v>308.8</v>
      </c>
      <c r="D82" s="9" t="s">
        <v>121</v>
      </c>
      <c r="E82" s="9">
        <v>300</v>
      </c>
      <c r="F82" s="9">
        <v>350</v>
      </c>
      <c r="G82" s="9">
        <v>-400</v>
      </c>
      <c r="H82" s="9"/>
      <c r="I82" s="9">
        <v>165</v>
      </c>
      <c r="J82" s="9">
        <v>175</v>
      </c>
      <c r="K82" s="9">
        <v>-185</v>
      </c>
      <c r="L82" s="9"/>
      <c r="M82" s="9">
        <v>525</v>
      </c>
      <c r="N82" s="9">
        <v>320</v>
      </c>
      <c r="O82" s="9">
        <v>360</v>
      </c>
      <c r="P82" s="9">
        <v>400</v>
      </c>
      <c r="Q82" s="9"/>
      <c r="R82" s="9">
        <v>925</v>
      </c>
    </row>
    <row r="83" spans="1:18" x14ac:dyDescent="0.2">
      <c r="A83" s="10"/>
      <c r="B83" s="11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x14ac:dyDescent="0.2">
      <c r="A84" s="10"/>
      <c r="B84" s="11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1:18" x14ac:dyDescent="0.2">
      <c r="A85" s="10"/>
      <c r="B85" s="11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x14ac:dyDescent="0.2">
      <c r="A86" s="10"/>
      <c r="B86" s="11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8" x14ac:dyDescent="0.2">
      <c r="A87" s="10"/>
      <c r="B87" s="11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  <row r="88" spans="1:18" x14ac:dyDescent="0.2">
      <c r="A88" s="15"/>
      <c r="B88" s="16"/>
      <c r="C88" s="17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</row>
    <row r="89" spans="1:18" x14ac:dyDescent="0.2">
      <c r="A89" s="10"/>
      <c r="B89" s="11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</row>
    <row r="90" spans="1:18" x14ac:dyDescent="0.2">
      <c r="A90" s="10"/>
      <c r="B90" s="11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</row>
    <row r="91" spans="1:18" x14ac:dyDescent="0.2">
      <c r="A91" s="10"/>
      <c r="B91" s="11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</row>
    <row r="92" spans="1:18" x14ac:dyDescent="0.2">
      <c r="A92" s="15"/>
      <c r="B92" s="11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</row>
    <row r="93" spans="1:18" x14ac:dyDescent="0.2">
      <c r="A93" s="10"/>
      <c r="B93" s="11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</row>
    <row r="94" spans="1:18" x14ac:dyDescent="0.2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</row>
    <row r="95" spans="1:18" x14ac:dyDescent="0.2">
      <c r="A95" s="10"/>
      <c r="B95" s="11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</row>
    <row r="96" spans="1:18" x14ac:dyDescent="0.2">
      <c r="A96" s="15"/>
      <c r="B96" s="11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</row>
    <row r="97" spans="1:18" x14ac:dyDescent="0.2">
      <c r="A97" s="10"/>
      <c r="B97" s="11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</row>
    <row r="98" spans="1:18" x14ac:dyDescent="0.2">
      <c r="A98" s="10"/>
      <c r="B98" s="11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</row>
    <row r="99" spans="1:18" x14ac:dyDescent="0.2">
      <c r="A99" s="10"/>
      <c r="B99" s="11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</row>
    <row r="100" spans="1:18" x14ac:dyDescent="0.2">
      <c r="A100" s="15"/>
      <c r="B100" s="11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</row>
    <row r="101" spans="1:18" x14ac:dyDescent="0.2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</row>
    <row r="102" spans="1:18" x14ac:dyDescent="0.2">
      <c r="A102" s="12"/>
      <c r="B102" s="11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</row>
    <row r="103" spans="1:18" x14ac:dyDescent="0.2">
      <c r="A103" s="12"/>
      <c r="B103" s="11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</row>
    <row r="104" spans="1:18" x14ac:dyDescent="0.2">
      <c r="B104" s="11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</row>
    <row r="105" spans="1:18" x14ac:dyDescent="0.2">
      <c r="A105" s="12"/>
      <c r="B105" s="11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</row>
  </sheetData>
  <sortState ref="A24:R29">
    <sortCondition ref="D24:D29"/>
    <sortCondition descending="1" ref="R24:R29"/>
  </sortState>
  <mergeCells count="2">
    <mergeCell ref="A1:A2"/>
    <mergeCell ref="B1:Q2"/>
  </mergeCells>
  <conditionalFormatting sqref="E89:P105 E59:P87 F1:P2 E3:Q56">
    <cfRule type="cellIs" dxfId="3" priority="6" stopIfTrue="1" operator="lessThan">
      <formula>0</formula>
    </cfRule>
  </conditionalFormatting>
  <conditionalFormatting sqref="R4:R56">
    <cfRule type="expression" dxfId="2" priority="5" stopIfTrue="1">
      <formula>AND(#REF!=1)</formula>
    </cfRule>
  </conditionalFormatting>
  <conditionalFormatting sqref="R59:R87">
    <cfRule type="expression" dxfId="1" priority="3" stopIfTrue="1">
      <formula>AND(#REF!=1)</formula>
    </cfRule>
  </conditionalFormatting>
  <conditionalFormatting sqref="R28">
    <cfRule type="expression" dxfId="0" priority="1" stopIfTrue="1">
      <formula>AND(#REF!=1)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Region 1 2A Results</vt:lpstr>
      <vt:lpstr>2A North Qualifiers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Pliles</dc:creator>
  <cp:lastModifiedBy>Keith Warren</cp:lastModifiedBy>
  <dcterms:created xsi:type="dcterms:W3CDTF">2018-02-12T15:01:00Z</dcterms:created>
  <dcterms:modified xsi:type="dcterms:W3CDTF">2018-02-15T20:12:35Z</dcterms:modified>
</cp:coreProperties>
</file>